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174B2FAA-1F95-4F8E-8E65-528CD3227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2" i="2" l="1"/>
  <c r="U342" i="2" s="1"/>
  <c r="U279" i="2" l="1"/>
  <c r="U362" i="2"/>
  <c r="U258" i="2"/>
  <c r="U341" i="2"/>
  <c r="U380" i="2"/>
  <c r="U377" i="2"/>
  <c r="U276" i="2"/>
  <c r="U359" i="2"/>
  <c r="U261" i="2"/>
  <c r="U344" i="2"/>
  <c r="U273" i="2"/>
  <c r="U255" i="2"/>
  <c r="U374" i="2"/>
  <c r="U356" i="2"/>
  <c r="U288" i="2"/>
  <c r="U270" i="2"/>
  <c r="U252" i="2"/>
  <c r="U371" i="2"/>
  <c r="U353" i="2"/>
  <c r="U285" i="2"/>
  <c r="U267" i="2"/>
  <c r="U249" i="2"/>
  <c r="U368" i="2"/>
  <c r="U350" i="2"/>
  <c r="U282" i="2"/>
  <c r="U264" i="2"/>
  <c r="U246" i="2"/>
  <c r="U365" i="2"/>
  <c r="U347" i="2"/>
  <c r="U287" i="2"/>
  <c r="U281" i="2"/>
  <c r="U275" i="2"/>
  <c r="U269" i="2"/>
  <c r="U263" i="2"/>
  <c r="U257" i="2"/>
  <c r="U251" i="2"/>
  <c r="U338" i="2"/>
  <c r="U376" i="2"/>
  <c r="U370" i="2"/>
  <c r="U364" i="2"/>
  <c r="U358" i="2"/>
  <c r="U352" i="2"/>
  <c r="U346" i="2"/>
  <c r="U340" i="2"/>
  <c r="U286" i="2"/>
  <c r="U280" i="2"/>
  <c r="U274" i="2"/>
  <c r="U268" i="2"/>
  <c r="U262" i="2"/>
  <c r="U256" i="2"/>
  <c r="U250" i="2"/>
  <c r="U381" i="2"/>
  <c r="U375" i="2"/>
  <c r="U369" i="2"/>
  <c r="U363" i="2"/>
  <c r="U357" i="2"/>
  <c r="U351" i="2"/>
  <c r="U345" i="2"/>
  <c r="U339" i="2"/>
  <c r="U284" i="2"/>
  <c r="U278" i="2"/>
  <c r="U272" i="2"/>
  <c r="U266" i="2"/>
  <c r="U260" i="2"/>
  <c r="U254" i="2"/>
  <c r="U248" i="2"/>
  <c r="U379" i="2"/>
  <c r="U373" i="2"/>
  <c r="U367" i="2"/>
  <c r="U361" i="2"/>
  <c r="U355" i="2"/>
  <c r="U349" i="2"/>
  <c r="U343" i="2"/>
  <c r="U283" i="2"/>
  <c r="U277" i="2"/>
  <c r="U271" i="2"/>
  <c r="U265" i="2"/>
  <c r="U259" i="2"/>
  <c r="U253" i="2"/>
  <c r="U247" i="2"/>
  <c r="U378" i="2"/>
  <c r="U372" i="2"/>
  <c r="U366" i="2"/>
  <c r="U360" i="2"/>
  <c r="U354" i="2"/>
  <c r="U348" i="2"/>
  <c r="L480" i="2"/>
  <c r="L481" i="2" s="1"/>
  <c r="F480" i="2"/>
  <c r="F481" i="2" s="1"/>
  <c r="L479" i="2"/>
  <c r="F479" i="2"/>
  <c r="L478" i="2"/>
  <c r="F478" i="2"/>
  <c r="L431" i="2"/>
  <c r="L432" i="2" s="1"/>
  <c r="F431" i="2"/>
  <c r="F432" i="2" s="1"/>
  <c r="L430" i="2"/>
  <c r="F430" i="2"/>
  <c r="L429" i="2"/>
  <c r="F429" i="2"/>
  <c r="L382" i="2"/>
  <c r="L383" i="2" s="1"/>
  <c r="F382" i="2"/>
  <c r="F383" i="2" s="1"/>
  <c r="L381" i="2"/>
  <c r="F381" i="2"/>
  <c r="L380" i="2"/>
  <c r="F380" i="2"/>
  <c r="L337" i="2"/>
  <c r="L338" i="2" s="1"/>
  <c r="F337" i="2"/>
  <c r="F338" i="2" s="1"/>
  <c r="L336" i="2"/>
  <c r="F336" i="2"/>
  <c r="L335" i="2"/>
  <c r="F335" i="2"/>
  <c r="L288" i="2"/>
  <c r="L289" i="2" s="1"/>
  <c r="F288" i="2"/>
  <c r="F289" i="2" s="1"/>
  <c r="L287" i="2"/>
  <c r="F287" i="2"/>
  <c r="L286" i="2"/>
  <c r="F286" i="2"/>
  <c r="L243" i="2"/>
  <c r="L244" i="2" s="1"/>
  <c r="F243" i="2"/>
  <c r="F244" i="2" s="1"/>
  <c r="L242" i="2"/>
  <c r="F242" i="2"/>
  <c r="L241" i="2"/>
  <c r="F241" i="2"/>
  <c r="L194" i="2"/>
  <c r="L195" i="2" s="1"/>
  <c r="F194" i="2"/>
  <c r="F195" i="2" s="1"/>
  <c r="L193" i="2"/>
  <c r="F193" i="2"/>
  <c r="F192" i="2"/>
  <c r="O189" i="2" s="1"/>
  <c r="O174" i="2"/>
  <c r="O171" i="2"/>
  <c r="O165" i="2"/>
  <c r="O156" i="2"/>
  <c r="O153" i="2"/>
  <c r="O150" i="2"/>
  <c r="L147" i="2"/>
  <c r="L148" i="2" s="1"/>
  <c r="F147" i="2"/>
  <c r="F148" i="2" s="1"/>
  <c r="L146" i="2"/>
  <c r="F146" i="2"/>
  <c r="L145" i="2"/>
  <c r="F145" i="2"/>
  <c r="O124" i="2" s="1"/>
  <c r="O136" i="2"/>
  <c r="O112" i="2"/>
  <c r="L99" i="2"/>
  <c r="L100" i="2" s="1"/>
  <c r="F99" i="2"/>
  <c r="F100" i="2" s="1"/>
  <c r="L98" i="2"/>
  <c r="F98" i="2"/>
  <c r="L97" i="2"/>
  <c r="F97" i="2"/>
  <c r="O84" i="2" s="1"/>
  <c r="L51" i="2"/>
  <c r="L52" i="2" s="1"/>
  <c r="F51" i="2"/>
  <c r="F52" i="2" s="1"/>
  <c r="L50" i="2"/>
  <c r="F50" i="2"/>
  <c r="L49" i="2"/>
  <c r="U430" i="2" s="1"/>
  <c r="F49" i="2"/>
  <c r="O46" i="2" s="1"/>
  <c r="O40" i="2"/>
  <c r="O180" i="2" l="1"/>
  <c r="O186" i="2"/>
  <c r="O11" i="2"/>
  <c r="O12" i="2"/>
  <c r="O133" i="2"/>
  <c r="O70" i="2"/>
  <c r="O20" i="2"/>
  <c r="O103" i="2"/>
  <c r="O142" i="2"/>
  <c r="O118" i="2"/>
  <c r="O26" i="2"/>
  <c r="O29" i="2"/>
  <c r="O8" i="2"/>
  <c r="O30" i="2"/>
  <c r="O121" i="2"/>
  <c r="O17" i="2"/>
  <c r="O36" i="2"/>
  <c r="O109" i="2"/>
  <c r="O139" i="2"/>
  <c r="O146" i="2"/>
  <c r="O159" i="2"/>
  <c r="O183" i="2"/>
  <c r="O21" i="2"/>
  <c r="O42" i="2"/>
  <c r="O168" i="2"/>
  <c r="O55" i="2"/>
  <c r="O66" i="2"/>
  <c r="O79" i="2"/>
  <c r="O94" i="2"/>
  <c r="O58" i="2"/>
  <c r="O72" i="2"/>
  <c r="O85" i="2"/>
  <c r="O60" i="2"/>
  <c r="O73" i="2"/>
  <c r="O90" i="2"/>
  <c r="O61" i="2"/>
  <c r="O78" i="2"/>
  <c r="O91" i="2"/>
  <c r="O54" i="2"/>
  <c r="O67" i="2"/>
  <c r="O82" i="2"/>
  <c r="O96" i="2"/>
  <c r="O5" i="2"/>
  <c r="O14" i="2"/>
  <c r="O23" i="2"/>
  <c r="O32" i="2"/>
  <c r="O45" i="2"/>
  <c r="O300" i="2"/>
  <c r="O290" i="2"/>
  <c r="O432" i="2"/>
  <c r="O433" i="2"/>
  <c r="O439" i="2"/>
  <c r="O445" i="2"/>
  <c r="O451" i="2"/>
  <c r="O457" i="2"/>
  <c r="O463" i="2"/>
  <c r="O469" i="2"/>
  <c r="O475" i="2"/>
  <c r="O434" i="2"/>
  <c r="O440" i="2"/>
  <c r="O446" i="2"/>
  <c r="O452" i="2"/>
  <c r="O458" i="2"/>
  <c r="O464" i="2"/>
  <c r="O470" i="2"/>
  <c r="O476" i="2"/>
  <c r="O436" i="2"/>
  <c r="O442" i="2"/>
  <c r="O448" i="2"/>
  <c r="O454" i="2"/>
  <c r="O460" i="2"/>
  <c r="O466" i="2"/>
  <c r="O472" i="2"/>
  <c r="O478" i="2"/>
  <c r="O437" i="2"/>
  <c r="O443" i="2"/>
  <c r="O449" i="2"/>
  <c r="O455" i="2"/>
  <c r="O461" i="2"/>
  <c r="O467" i="2"/>
  <c r="O473" i="2"/>
  <c r="O479" i="2"/>
  <c r="O441" i="2"/>
  <c r="O459" i="2"/>
  <c r="O477" i="2"/>
  <c r="O444" i="2"/>
  <c r="O462" i="2"/>
  <c r="O447" i="2"/>
  <c r="O465" i="2"/>
  <c r="O450" i="2"/>
  <c r="O468" i="2"/>
  <c r="O474" i="2"/>
  <c r="O435" i="2"/>
  <c r="O453" i="2"/>
  <c r="O471" i="2"/>
  <c r="O438" i="2"/>
  <c r="O456" i="2"/>
  <c r="O6" i="2"/>
  <c r="O15" i="2"/>
  <c r="O24" i="2"/>
  <c r="O33" i="2"/>
  <c r="O64" i="2"/>
  <c r="O76" i="2"/>
  <c r="O88" i="2"/>
  <c r="U292" i="2"/>
  <c r="U298" i="2"/>
  <c r="U304" i="2"/>
  <c r="U310" i="2"/>
  <c r="U316" i="2"/>
  <c r="U322" i="2"/>
  <c r="U328" i="2"/>
  <c r="U334" i="2"/>
  <c r="U293" i="2"/>
  <c r="U299" i="2"/>
  <c r="U305" i="2"/>
  <c r="U311" i="2"/>
  <c r="U317" i="2"/>
  <c r="U323" i="2"/>
  <c r="U329" i="2"/>
  <c r="U335" i="2"/>
  <c r="U295" i="2"/>
  <c r="U301" i="2"/>
  <c r="U307" i="2"/>
  <c r="U313" i="2"/>
  <c r="U319" i="2"/>
  <c r="U325" i="2"/>
  <c r="U331" i="2"/>
  <c r="U337" i="2"/>
  <c r="U296" i="2"/>
  <c r="U302" i="2"/>
  <c r="U308" i="2"/>
  <c r="U314" i="2"/>
  <c r="U320" i="2"/>
  <c r="U326" i="2"/>
  <c r="U332" i="2"/>
  <c r="U290" i="2"/>
  <c r="U300" i="2"/>
  <c r="U318" i="2"/>
  <c r="U336" i="2"/>
  <c r="U306" i="2"/>
  <c r="U303" i="2"/>
  <c r="U321" i="2"/>
  <c r="U324" i="2"/>
  <c r="U291" i="2"/>
  <c r="U309" i="2"/>
  <c r="U327" i="2"/>
  <c r="U315" i="2"/>
  <c r="U294" i="2"/>
  <c r="U312" i="2"/>
  <c r="U330" i="2"/>
  <c r="U297" i="2"/>
  <c r="U333" i="2"/>
  <c r="O106" i="2"/>
  <c r="O127" i="2"/>
  <c r="U433" i="2"/>
  <c r="U439" i="2"/>
  <c r="U445" i="2"/>
  <c r="U451" i="2"/>
  <c r="U457" i="2"/>
  <c r="U463" i="2"/>
  <c r="U469" i="2"/>
  <c r="U475" i="2"/>
  <c r="U434" i="2"/>
  <c r="U440" i="2"/>
  <c r="U446" i="2"/>
  <c r="U452" i="2"/>
  <c r="U458" i="2"/>
  <c r="U464" i="2"/>
  <c r="U470" i="2"/>
  <c r="U476" i="2"/>
  <c r="U436" i="2"/>
  <c r="U442" i="2"/>
  <c r="U448" i="2"/>
  <c r="U454" i="2"/>
  <c r="U460" i="2"/>
  <c r="U466" i="2"/>
  <c r="U472" i="2"/>
  <c r="U478" i="2"/>
  <c r="U437" i="2"/>
  <c r="U443" i="2"/>
  <c r="U449" i="2"/>
  <c r="U455" i="2"/>
  <c r="U461" i="2"/>
  <c r="U467" i="2"/>
  <c r="U473" i="2"/>
  <c r="U479" i="2"/>
  <c r="U435" i="2"/>
  <c r="U453" i="2"/>
  <c r="U471" i="2"/>
  <c r="U459" i="2"/>
  <c r="U438" i="2"/>
  <c r="U456" i="2"/>
  <c r="U474" i="2"/>
  <c r="U441" i="2"/>
  <c r="U477" i="2"/>
  <c r="U444" i="2"/>
  <c r="U462" i="2"/>
  <c r="U432" i="2"/>
  <c r="U447" i="2"/>
  <c r="U465" i="2"/>
  <c r="U450" i="2"/>
  <c r="U468" i="2"/>
  <c r="O343" i="2"/>
  <c r="O246" i="2"/>
  <c r="O338" i="2"/>
  <c r="O353" i="2"/>
  <c r="O354" i="2"/>
  <c r="O351" i="2"/>
  <c r="O352" i="2"/>
  <c r="O383" i="2"/>
  <c r="O197" i="2"/>
  <c r="O385" i="2"/>
  <c r="O391" i="2"/>
  <c r="O397" i="2"/>
  <c r="O403" i="2"/>
  <c r="O409" i="2"/>
  <c r="O415" i="2"/>
  <c r="O421" i="2"/>
  <c r="O427" i="2"/>
  <c r="O386" i="2"/>
  <c r="O392" i="2"/>
  <c r="O398" i="2"/>
  <c r="O404" i="2"/>
  <c r="O410" i="2"/>
  <c r="O416" i="2"/>
  <c r="O422" i="2"/>
  <c r="O428" i="2"/>
  <c r="O388" i="2"/>
  <c r="O394" i="2"/>
  <c r="O400" i="2"/>
  <c r="O406" i="2"/>
  <c r="O412" i="2"/>
  <c r="O418" i="2"/>
  <c r="O424" i="2"/>
  <c r="O430" i="2"/>
  <c r="O389" i="2"/>
  <c r="O395" i="2"/>
  <c r="O401" i="2"/>
  <c r="O407" i="2"/>
  <c r="O413" i="2"/>
  <c r="O419" i="2"/>
  <c r="O425" i="2"/>
  <c r="O399" i="2"/>
  <c r="O417" i="2"/>
  <c r="O405" i="2"/>
  <c r="O423" i="2"/>
  <c r="O384" i="2"/>
  <c r="O402" i="2"/>
  <c r="O420" i="2"/>
  <c r="O387" i="2"/>
  <c r="O390" i="2"/>
  <c r="O408" i="2"/>
  <c r="O426" i="2"/>
  <c r="O393" i="2"/>
  <c r="O411" i="2"/>
  <c r="O429" i="2"/>
  <c r="O396" i="2"/>
  <c r="O414" i="2"/>
  <c r="O9" i="2"/>
  <c r="O18" i="2"/>
  <c r="O27" i="2"/>
  <c r="O37" i="2"/>
  <c r="U408" i="2"/>
  <c r="U427" i="2"/>
  <c r="U402" i="2"/>
  <c r="U423" i="2"/>
  <c r="U391" i="2"/>
  <c r="U420" i="2"/>
  <c r="U388" i="2"/>
  <c r="U387" i="2"/>
  <c r="U413" i="2"/>
  <c r="U390" i="2"/>
  <c r="U383" i="2"/>
  <c r="U411" i="2"/>
  <c r="U385" i="2"/>
  <c r="U395" i="2"/>
  <c r="U401" i="2"/>
  <c r="U409" i="2"/>
  <c r="U417" i="2"/>
  <c r="U425" i="2"/>
  <c r="U198" i="2"/>
  <c r="U204" i="2"/>
  <c r="U210" i="2"/>
  <c r="U216" i="2"/>
  <c r="U222" i="2"/>
  <c r="U228" i="2"/>
  <c r="U234" i="2"/>
  <c r="U240" i="2"/>
  <c r="U10" i="2"/>
  <c r="U16" i="2"/>
  <c r="U22" i="2"/>
  <c r="U28" i="2"/>
  <c r="U34" i="2"/>
  <c r="U40" i="2"/>
  <c r="U46" i="2"/>
  <c r="U52" i="2"/>
  <c r="U58" i="2"/>
  <c r="U64" i="2"/>
  <c r="U70" i="2"/>
  <c r="U76" i="2"/>
  <c r="U82" i="2"/>
  <c r="U88" i="2"/>
  <c r="U94" i="2"/>
  <c r="U100" i="2"/>
  <c r="U106" i="2"/>
  <c r="U112" i="2"/>
  <c r="U118" i="2"/>
  <c r="U386" i="2"/>
  <c r="U396" i="2"/>
  <c r="U403" i="2"/>
  <c r="U410" i="2"/>
  <c r="U418" i="2"/>
  <c r="U426" i="2"/>
  <c r="U199" i="2"/>
  <c r="U205" i="2"/>
  <c r="U211" i="2"/>
  <c r="U217" i="2"/>
  <c r="U223" i="2"/>
  <c r="U229" i="2"/>
  <c r="U235" i="2"/>
  <c r="U241" i="2"/>
  <c r="U11" i="2"/>
  <c r="U17" i="2"/>
  <c r="U23" i="2"/>
  <c r="U29" i="2"/>
  <c r="U392" i="2"/>
  <c r="U398" i="2"/>
  <c r="U405" i="2"/>
  <c r="U414" i="2"/>
  <c r="U421" i="2"/>
  <c r="U429" i="2"/>
  <c r="U201" i="2"/>
  <c r="U207" i="2"/>
  <c r="U213" i="2"/>
  <c r="U219" i="2"/>
  <c r="U225" i="2"/>
  <c r="U231" i="2"/>
  <c r="U237" i="2"/>
  <c r="U243" i="2"/>
  <c r="U7" i="2"/>
  <c r="U13" i="2"/>
  <c r="U19" i="2"/>
  <c r="U25" i="2"/>
  <c r="U31" i="2"/>
  <c r="U37" i="2"/>
  <c r="U43" i="2"/>
  <c r="U49" i="2"/>
  <c r="U55" i="2"/>
  <c r="U61" i="2"/>
  <c r="U67" i="2"/>
  <c r="U73" i="2"/>
  <c r="U79" i="2"/>
  <c r="U85" i="2"/>
  <c r="U91" i="2"/>
  <c r="U97" i="2"/>
  <c r="U103" i="2"/>
  <c r="U109" i="2"/>
  <c r="U115" i="2"/>
  <c r="U121" i="2"/>
  <c r="U127" i="2"/>
  <c r="U133" i="2"/>
  <c r="U139" i="2"/>
  <c r="U145" i="2"/>
  <c r="U393" i="2"/>
  <c r="U399" i="2"/>
  <c r="U406" i="2"/>
  <c r="U415" i="2"/>
  <c r="U422" i="2"/>
  <c r="U202" i="2"/>
  <c r="U208" i="2"/>
  <c r="U214" i="2"/>
  <c r="U220" i="2"/>
  <c r="U226" i="2"/>
  <c r="U232" i="2"/>
  <c r="U238" i="2"/>
  <c r="U244" i="2"/>
  <c r="U8" i="2"/>
  <c r="U14" i="2"/>
  <c r="U20" i="2"/>
  <c r="U26" i="2"/>
  <c r="U32" i="2"/>
  <c r="U38" i="2"/>
  <c r="U44" i="2"/>
  <c r="U50" i="2"/>
  <c r="U56" i="2"/>
  <c r="U62" i="2"/>
  <c r="U68" i="2"/>
  <c r="U74" i="2"/>
  <c r="U80" i="2"/>
  <c r="U86" i="2"/>
  <c r="U92" i="2"/>
  <c r="U98" i="2"/>
  <c r="U104" i="2"/>
  <c r="U110" i="2"/>
  <c r="U116" i="2"/>
  <c r="U122" i="2"/>
  <c r="U128" i="2"/>
  <c r="U134" i="2"/>
  <c r="U140" i="2"/>
  <c r="U146" i="2"/>
  <c r="U404" i="2"/>
  <c r="U428" i="2"/>
  <c r="U206" i="2"/>
  <c r="U224" i="2"/>
  <c r="U242" i="2"/>
  <c r="U15" i="2"/>
  <c r="U33" i="2"/>
  <c r="U45" i="2"/>
  <c r="U57" i="2"/>
  <c r="U69" i="2"/>
  <c r="U81" i="2"/>
  <c r="U93" i="2"/>
  <c r="U105" i="2"/>
  <c r="U117" i="2"/>
  <c r="U126" i="2"/>
  <c r="U136" i="2"/>
  <c r="U144" i="2"/>
  <c r="U152" i="2"/>
  <c r="U158" i="2"/>
  <c r="U164" i="2"/>
  <c r="U170" i="2"/>
  <c r="U176" i="2"/>
  <c r="U182" i="2"/>
  <c r="U188" i="2"/>
  <c r="U194" i="2"/>
  <c r="U389" i="2"/>
  <c r="U230" i="2"/>
  <c r="U36" i="2"/>
  <c r="U60" i="2"/>
  <c r="U96" i="2"/>
  <c r="U130" i="2"/>
  <c r="U148" i="2"/>
  <c r="U166" i="2"/>
  <c r="U178" i="2"/>
  <c r="U5" i="2"/>
  <c r="U193" i="2"/>
  <c r="U384" i="2"/>
  <c r="U407" i="2"/>
  <c r="U209" i="2"/>
  <c r="U227" i="2"/>
  <c r="U197" i="2"/>
  <c r="U18" i="2"/>
  <c r="U35" i="2"/>
  <c r="U47" i="2"/>
  <c r="U59" i="2"/>
  <c r="U71" i="2"/>
  <c r="U83" i="2"/>
  <c r="U95" i="2"/>
  <c r="U107" i="2"/>
  <c r="U119" i="2"/>
  <c r="U129" i="2"/>
  <c r="U137" i="2"/>
  <c r="U147" i="2"/>
  <c r="U153" i="2"/>
  <c r="U159" i="2"/>
  <c r="U165" i="2"/>
  <c r="U171" i="2"/>
  <c r="U177" i="2"/>
  <c r="U183" i="2"/>
  <c r="U189" i="2"/>
  <c r="U195" i="2"/>
  <c r="U412" i="2"/>
  <c r="U212" i="2"/>
  <c r="U21" i="2"/>
  <c r="U48" i="2"/>
  <c r="U72" i="2"/>
  <c r="U84" i="2"/>
  <c r="U108" i="2"/>
  <c r="U120" i="2"/>
  <c r="U138" i="2"/>
  <c r="U154" i="2"/>
  <c r="U160" i="2"/>
  <c r="U172" i="2"/>
  <c r="U184" i="2"/>
  <c r="U190" i="2"/>
  <c r="U163" i="2"/>
  <c r="U181" i="2"/>
  <c r="U394" i="2"/>
  <c r="U416" i="2"/>
  <c r="U215" i="2"/>
  <c r="U233" i="2"/>
  <c r="U6" i="2"/>
  <c r="U24" i="2"/>
  <c r="U39" i="2"/>
  <c r="U51" i="2"/>
  <c r="U63" i="2"/>
  <c r="U75" i="2"/>
  <c r="U87" i="2"/>
  <c r="U99" i="2"/>
  <c r="U111" i="2"/>
  <c r="U123" i="2"/>
  <c r="U131" i="2"/>
  <c r="U141" i="2"/>
  <c r="U149" i="2"/>
  <c r="U155" i="2"/>
  <c r="U161" i="2"/>
  <c r="U167" i="2"/>
  <c r="U173" i="2"/>
  <c r="U179" i="2"/>
  <c r="U185" i="2"/>
  <c r="U191" i="2"/>
  <c r="U203" i="2"/>
  <c r="U221" i="2"/>
  <c r="U12" i="2"/>
  <c r="U42" i="2"/>
  <c r="U66" i="2"/>
  <c r="U78" i="2"/>
  <c r="U102" i="2"/>
  <c r="U125" i="2"/>
  <c r="U143" i="2"/>
  <c r="U187" i="2"/>
  <c r="U397" i="2"/>
  <c r="U419" i="2"/>
  <c r="U200" i="2"/>
  <c r="U218" i="2"/>
  <c r="U236" i="2"/>
  <c r="U9" i="2"/>
  <c r="U27" i="2"/>
  <c r="U41" i="2"/>
  <c r="U53" i="2"/>
  <c r="U65" i="2"/>
  <c r="U77" i="2"/>
  <c r="U89" i="2"/>
  <c r="U101" i="2"/>
  <c r="U113" i="2"/>
  <c r="U124" i="2"/>
  <c r="U132" i="2"/>
  <c r="U142" i="2"/>
  <c r="U150" i="2"/>
  <c r="U156" i="2"/>
  <c r="U162" i="2"/>
  <c r="U168" i="2"/>
  <c r="U174" i="2"/>
  <c r="U180" i="2"/>
  <c r="U186" i="2"/>
  <c r="U192" i="2"/>
  <c r="U400" i="2"/>
  <c r="U424" i="2"/>
  <c r="U239" i="2"/>
  <c r="U30" i="2"/>
  <c r="U54" i="2"/>
  <c r="U90" i="2"/>
  <c r="U114" i="2"/>
  <c r="U135" i="2"/>
  <c r="U151" i="2"/>
  <c r="U157" i="2"/>
  <c r="U169" i="2"/>
  <c r="U175" i="2"/>
  <c r="O162" i="2"/>
  <c r="O177" i="2"/>
  <c r="O115" i="2"/>
  <c r="O130" i="2"/>
  <c r="O53" i="2"/>
  <c r="O59" i="2"/>
  <c r="O65" i="2"/>
  <c r="O71" i="2"/>
  <c r="O77" i="2"/>
  <c r="O83" i="2"/>
  <c r="O89" i="2"/>
  <c r="O95" i="2"/>
  <c r="O56" i="2"/>
  <c r="O62" i="2"/>
  <c r="O68" i="2"/>
  <c r="O74" i="2"/>
  <c r="O80" i="2"/>
  <c r="O86" i="2"/>
  <c r="O92" i="2"/>
  <c r="O100" i="2"/>
  <c r="O57" i="2"/>
  <c r="O63" i="2"/>
  <c r="O69" i="2"/>
  <c r="O75" i="2"/>
  <c r="O81" i="2"/>
  <c r="O87" i="2"/>
  <c r="O93" i="2"/>
  <c r="O97" i="2"/>
  <c r="O51" i="2"/>
  <c r="O7" i="2"/>
  <c r="O10" i="2"/>
  <c r="O13" i="2"/>
  <c r="O16" i="2"/>
  <c r="O19" i="2"/>
  <c r="O22" i="2"/>
  <c r="O25" i="2"/>
  <c r="O28" i="2"/>
  <c r="O31" i="2"/>
  <c r="O34" i="2"/>
  <c r="O39" i="2"/>
  <c r="O43" i="2"/>
  <c r="O48" i="2"/>
  <c r="O241" i="2"/>
  <c r="O200" i="2"/>
  <c r="O206" i="2"/>
  <c r="O212" i="2"/>
  <c r="O218" i="2"/>
  <c r="O224" i="2"/>
  <c r="O230" i="2"/>
  <c r="O236" i="2"/>
  <c r="O244" i="2"/>
  <c r="O242" i="2"/>
  <c r="O238" i="2"/>
  <c r="O235" i="2"/>
  <c r="O232" i="2"/>
  <c r="O229" i="2"/>
  <c r="O226" i="2"/>
  <c r="O223" i="2"/>
  <c r="O220" i="2"/>
  <c r="O217" i="2"/>
  <c r="O214" i="2"/>
  <c r="O211" i="2"/>
  <c r="O208" i="2"/>
  <c r="O205" i="2"/>
  <c r="O202" i="2"/>
  <c r="O199" i="2"/>
  <c r="O52" i="2"/>
  <c r="O243" i="2"/>
  <c r="O240" i="2"/>
  <c r="O237" i="2"/>
  <c r="O234" i="2"/>
  <c r="O231" i="2"/>
  <c r="O228" i="2"/>
  <c r="O225" i="2"/>
  <c r="O222" i="2"/>
  <c r="O219" i="2"/>
  <c r="O216" i="2"/>
  <c r="O213" i="2"/>
  <c r="O210" i="2"/>
  <c r="O207" i="2"/>
  <c r="O204" i="2"/>
  <c r="O201" i="2"/>
  <c r="O198" i="2"/>
  <c r="O50" i="2"/>
  <c r="O35" i="2"/>
  <c r="O38" i="2"/>
  <c r="O41" i="2"/>
  <c r="O44" i="2"/>
  <c r="O47" i="2"/>
  <c r="O49" i="2"/>
  <c r="O147" i="2"/>
  <c r="O144" i="2"/>
  <c r="O141" i="2"/>
  <c r="O138" i="2"/>
  <c r="O135" i="2"/>
  <c r="O132" i="2"/>
  <c r="O129" i="2"/>
  <c r="O126" i="2"/>
  <c r="O123" i="2"/>
  <c r="O120" i="2"/>
  <c r="O117" i="2"/>
  <c r="O114" i="2"/>
  <c r="O111" i="2"/>
  <c r="O108" i="2"/>
  <c r="O105" i="2"/>
  <c r="O102" i="2"/>
  <c r="O148" i="2"/>
  <c r="O145" i="2"/>
  <c r="O143" i="2"/>
  <c r="O140" i="2"/>
  <c r="O137" i="2"/>
  <c r="O134" i="2"/>
  <c r="O131" i="2"/>
  <c r="O128" i="2"/>
  <c r="O125" i="2"/>
  <c r="O122" i="2"/>
  <c r="O119" i="2"/>
  <c r="O116" i="2"/>
  <c r="O113" i="2"/>
  <c r="O110" i="2"/>
  <c r="O107" i="2"/>
  <c r="O104" i="2"/>
  <c r="O101" i="2"/>
  <c r="O378" i="2"/>
  <c r="O375" i="2"/>
  <c r="O372" i="2"/>
  <c r="O369" i="2"/>
  <c r="O366" i="2"/>
  <c r="O363" i="2"/>
  <c r="O360" i="2"/>
  <c r="O357" i="2"/>
  <c r="O348" i="2"/>
  <c r="O345" i="2"/>
  <c r="O342" i="2"/>
  <c r="O339" i="2"/>
  <c r="O381" i="2"/>
  <c r="O380" i="2"/>
  <c r="O379" i="2"/>
  <c r="O377" i="2"/>
  <c r="O374" i="2"/>
  <c r="O371" i="2"/>
  <c r="O368" i="2"/>
  <c r="O365" i="2"/>
  <c r="O362" i="2"/>
  <c r="O359" i="2"/>
  <c r="O356" i="2"/>
  <c r="O350" i="2"/>
  <c r="O347" i="2"/>
  <c r="O344" i="2"/>
  <c r="O341" i="2"/>
  <c r="O283" i="2"/>
  <c r="O280" i="2"/>
  <c r="O277" i="2"/>
  <c r="O274" i="2"/>
  <c r="O271" i="2"/>
  <c r="O268" i="2"/>
  <c r="O265" i="2"/>
  <c r="O262" i="2"/>
  <c r="O259" i="2"/>
  <c r="O256" i="2"/>
  <c r="O253" i="2"/>
  <c r="O250" i="2"/>
  <c r="O247" i="2"/>
  <c r="O376" i="2"/>
  <c r="O373" i="2"/>
  <c r="O370" i="2"/>
  <c r="O367" i="2"/>
  <c r="O364" i="2"/>
  <c r="O361" i="2"/>
  <c r="O358" i="2"/>
  <c r="O355" i="2"/>
  <c r="O349" i="2"/>
  <c r="O346" i="2"/>
  <c r="O340" i="2"/>
  <c r="O288" i="2"/>
  <c r="O287" i="2"/>
  <c r="O286" i="2"/>
  <c r="O285" i="2"/>
  <c r="O282" i="2"/>
  <c r="O279" i="2"/>
  <c r="O276" i="2"/>
  <c r="O273" i="2"/>
  <c r="O270" i="2"/>
  <c r="O267" i="2"/>
  <c r="O264" i="2"/>
  <c r="O261" i="2"/>
  <c r="O258" i="2"/>
  <c r="O255" i="2"/>
  <c r="O252" i="2"/>
  <c r="O249" i="2"/>
  <c r="O284" i="2"/>
  <c r="O275" i="2"/>
  <c r="O266" i="2"/>
  <c r="O257" i="2"/>
  <c r="O248" i="2"/>
  <c r="O191" i="2"/>
  <c r="O188" i="2"/>
  <c r="O185" i="2"/>
  <c r="O182" i="2"/>
  <c r="O179" i="2"/>
  <c r="O176" i="2"/>
  <c r="O173" i="2"/>
  <c r="O170" i="2"/>
  <c r="O167" i="2"/>
  <c r="O164" i="2"/>
  <c r="O161" i="2"/>
  <c r="O158" i="2"/>
  <c r="O155" i="2"/>
  <c r="O152" i="2"/>
  <c r="O149" i="2"/>
  <c r="O278" i="2"/>
  <c r="O269" i="2"/>
  <c r="O260" i="2"/>
  <c r="O251" i="2"/>
  <c r="O195" i="2"/>
  <c r="O194" i="2"/>
  <c r="O193" i="2"/>
  <c r="O192" i="2"/>
  <c r="O190" i="2"/>
  <c r="O187" i="2"/>
  <c r="O184" i="2"/>
  <c r="O181" i="2"/>
  <c r="O178" i="2"/>
  <c r="O175" i="2"/>
  <c r="O172" i="2"/>
  <c r="O169" i="2"/>
  <c r="O166" i="2"/>
  <c r="O163" i="2"/>
  <c r="O160" i="2"/>
  <c r="O157" i="2"/>
  <c r="O154" i="2"/>
  <c r="O151" i="2"/>
  <c r="O203" i="2"/>
  <c r="O209" i="2"/>
  <c r="O215" i="2"/>
  <c r="O221" i="2"/>
  <c r="O227" i="2"/>
  <c r="O233" i="2"/>
  <c r="O239" i="2"/>
  <c r="O254" i="2"/>
  <c r="O263" i="2"/>
  <c r="O272" i="2"/>
  <c r="O281" i="2"/>
  <c r="O99" i="2"/>
  <c r="O337" i="2"/>
  <c r="O334" i="2"/>
  <c r="O331" i="2"/>
  <c r="O328" i="2"/>
  <c r="O325" i="2"/>
  <c r="O322" i="2"/>
  <c r="O319" i="2"/>
  <c r="O316" i="2"/>
  <c r="O313" i="2"/>
  <c r="O310" i="2"/>
  <c r="O307" i="2"/>
  <c r="O304" i="2"/>
  <c r="O301" i="2"/>
  <c r="O298" i="2"/>
  <c r="O295" i="2"/>
  <c r="O292" i="2"/>
  <c r="O335" i="2"/>
  <c r="O333" i="2"/>
  <c r="O330" i="2"/>
  <c r="O327" i="2"/>
  <c r="O324" i="2"/>
  <c r="O321" i="2"/>
  <c r="O318" i="2"/>
  <c r="O315" i="2"/>
  <c r="O312" i="2"/>
  <c r="O309" i="2"/>
  <c r="O306" i="2"/>
  <c r="O303" i="2"/>
  <c r="O297" i="2"/>
  <c r="O294" i="2"/>
  <c r="O291" i="2"/>
  <c r="O336" i="2"/>
  <c r="O332" i="2"/>
  <c r="O329" i="2"/>
  <c r="O326" i="2"/>
  <c r="O323" i="2"/>
  <c r="O320" i="2"/>
  <c r="O317" i="2"/>
  <c r="O314" i="2"/>
  <c r="O311" i="2"/>
  <c r="O308" i="2"/>
  <c r="O305" i="2"/>
  <c r="O302" i="2"/>
  <c r="O299" i="2"/>
  <c r="O296" i="2"/>
  <c r="O293" i="2"/>
  <c r="O98" i="2"/>
  <c r="AA16" i="2" l="1"/>
  <c r="X427" i="2"/>
  <c r="AA8" i="2" s="1"/>
  <c r="AA13" i="2"/>
  <c r="X192" i="2"/>
  <c r="AA5" i="2" s="1"/>
  <c r="R285" i="2"/>
  <c r="Z6" i="2" s="1"/>
  <c r="R378" i="2"/>
  <c r="Z7" i="2" s="1"/>
  <c r="R192" i="2"/>
  <c r="Z5" i="2" s="1"/>
  <c r="AA14" i="2"/>
  <c r="R194" i="2"/>
  <c r="R195" i="2" s="1"/>
  <c r="AD5" i="2" s="1"/>
  <c r="R193" i="2"/>
  <c r="X193" i="2"/>
  <c r="X194" i="2"/>
  <c r="X195" i="2" s="1"/>
  <c r="AE5" i="2" s="1"/>
  <c r="X428" i="2"/>
  <c r="X429" i="2"/>
  <c r="X430" i="2" s="1"/>
  <c r="AE8" i="2" s="1"/>
  <c r="Z14" i="2"/>
  <c r="R380" i="2"/>
  <c r="R381" i="2" s="1"/>
  <c r="AD7" i="2" s="1"/>
  <c r="R379" i="2"/>
  <c r="X286" i="2"/>
  <c r="X285" i="2"/>
  <c r="AA6" i="2" s="1"/>
  <c r="X287" i="2"/>
  <c r="X288" i="2" s="1"/>
  <c r="AE6" i="2" s="1"/>
  <c r="AA17" i="2"/>
  <c r="R429" i="2"/>
  <c r="R430" i="2" s="1"/>
  <c r="AD8" i="2" s="1"/>
  <c r="R428" i="2"/>
  <c r="R427" i="2"/>
  <c r="Z8" i="2" s="1"/>
  <c r="Z16" i="2"/>
  <c r="R478" i="2"/>
  <c r="R479" i="2" s="1"/>
  <c r="AD9" i="2" s="1"/>
  <c r="R477" i="2"/>
  <c r="R476" i="2"/>
  <c r="Z9" i="2" s="1"/>
  <c r="Z17" i="2"/>
  <c r="Z13" i="2"/>
  <c r="X380" i="2"/>
  <c r="X381" i="2" s="1"/>
  <c r="AE7" i="2" s="1"/>
  <c r="X379" i="2"/>
  <c r="X378" i="2"/>
  <c r="AA7" i="2" s="1"/>
  <c r="R286" i="2"/>
  <c r="R287" i="2"/>
  <c r="R288" i="2" s="1"/>
  <c r="AD6" i="2" s="1"/>
  <c r="X478" i="2"/>
  <c r="X479" i="2" s="1"/>
  <c r="AE9" i="2" s="1"/>
  <c r="X477" i="2"/>
  <c r="X476" i="2"/>
  <c r="AA9" i="2" s="1"/>
</calcChain>
</file>

<file path=xl/sharedStrings.xml><?xml version="1.0" encoding="utf-8"?>
<sst xmlns="http://schemas.openxmlformats.org/spreadsheetml/2006/main" count="1563" uniqueCount="42">
  <si>
    <t/>
  </si>
  <si>
    <t>Trimmean (10%)</t>
  </si>
  <si>
    <t>SD</t>
  </si>
  <si>
    <t>SE</t>
  </si>
  <si>
    <t>DARK</t>
  </si>
  <si>
    <t>Control</t>
  </si>
  <si>
    <t>LIGHT</t>
  </si>
  <si>
    <t>Prueba T</t>
  </si>
  <si>
    <t xml:space="preserve">Control Oct </t>
  </si>
  <si>
    <t>700 MHz 1h Oct</t>
  </si>
  <si>
    <t>3500 MHz 1h Oct</t>
  </si>
  <si>
    <t>Control Oct</t>
  </si>
  <si>
    <t>Control Feb 700 MHz</t>
  </si>
  <si>
    <t>Control Feb 700</t>
  </si>
  <si>
    <t>Control Feb3500MHz</t>
  </si>
  <si>
    <t>Control Feb 3500</t>
  </si>
  <si>
    <t>Control Mar 700 MHz</t>
  </si>
  <si>
    <t>Control Mar 700</t>
  </si>
  <si>
    <t>700 1h Oct</t>
  </si>
  <si>
    <t>700 MHz 1h Mar</t>
  </si>
  <si>
    <t>700 MHz 4h Feb</t>
  </si>
  <si>
    <t>700 4hFeb</t>
  </si>
  <si>
    <t>700 MHz 4h Mar</t>
  </si>
  <si>
    <t>3500 1hOct</t>
  </si>
  <si>
    <t>3500 4h Feb</t>
  </si>
  <si>
    <t>%</t>
  </si>
  <si>
    <t>700 1h</t>
  </si>
  <si>
    <t>700 4h</t>
  </si>
  <si>
    <t>3500 1h</t>
  </si>
  <si>
    <t>3500 4h</t>
  </si>
  <si>
    <t>700 MHz 1h</t>
  </si>
  <si>
    <t>700 MHz 4h</t>
  </si>
  <si>
    <t>3500 MHz 1h</t>
  </si>
  <si>
    <t>3500 MHz 4h</t>
  </si>
  <si>
    <t>SE D</t>
  </si>
  <si>
    <t>SE L</t>
  </si>
  <si>
    <t>C vs 700 MHz 1h</t>
  </si>
  <si>
    <t>C vs 700 MHz 4h</t>
  </si>
  <si>
    <t>C vs 3500 MHz 1h</t>
  </si>
  <si>
    <t>C vs 3500 MHz 4h</t>
  </si>
  <si>
    <t>Time in Center</t>
  </si>
  <si>
    <t>Time in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</si>
</sst>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81"/>
  <sheetViews>
    <sheetView tabSelected="1" workbookViewId="0">
      <selection activeCell="L29" sqref="L29"/>
    </sheetView>
  </sheetViews>
  <sheetFormatPr baseColWidth="10" defaultColWidth="9.140625" defaultRowHeight="15" x14ac:dyDescent="0.25"/>
  <cols>
    <col min="2" max="2" width="15.42578125" bestFit="1" customWidth="1"/>
    <col min="5" max="5" width="15.7109375" bestFit="1" customWidth="1"/>
    <col min="8" max="8" width="15.42578125" bestFit="1" customWidth="1"/>
    <col min="11" max="11" width="15.7109375" bestFit="1" customWidth="1"/>
    <col min="14" max="14" width="19.28515625" bestFit="1" customWidth="1"/>
    <col min="19" max="19" width="9.140625" hidden="1" customWidth="1"/>
    <col min="20" max="20" width="18.28515625" customWidth="1"/>
    <col min="23" max="23" width="15.7109375" bestFit="1" customWidth="1"/>
    <col min="24" max="24" width="10.7109375" customWidth="1"/>
    <col min="25" max="25" width="20.140625" customWidth="1"/>
    <col min="26" max="26" width="13" customWidth="1"/>
  </cols>
  <sheetData>
    <row r="1" spans="1:31" x14ac:dyDescent="0.25">
      <c r="A1" t="s">
        <v>0</v>
      </c>
    </row>
    <row r="2" spans="1:31" x14ac:dyDescent="0.25">
      <c r="A2" t="s">
        <v>0</v>
      </c>
    </row>
    <row r="3" spans="1:31" x14ac:dyDescent="0.25">
      <c r="A3" t="s">
        <v>0</v>
      </c>
      <c r="O3" t="s">
        <v>40</v>
      </c>
      <c r="U3" t="s">
        <v>40</v>
      </c>
      <c r="Z3" t="s">
        <v>4</v>
      </c>
      <c r="AA3" t="s">
        <v>6</v>
      </c>
    </row>
    <row r="4" spans="1:31" x14ac:dyDescent="0.25">
      <c r="A4" t="s">
        <v>4</v>
      </c>
      <c r="C4" t="s">
        <v>40</v>
      </c>
      <c r="G4" t="s">
        <v>6</v>
      </c>
      <c r="I4" t="s">
        <v>40</v>
      </c>
      <c r="N4" t="s">
        <v>4</v>
      </c>
      <c r="O4" t="s">
        <v>25</v>
      </c>
      <c r="T4" t="s">
        <v>6</v>
      </c>
      <c r="U4" t="s">
        <v>25</v>
      </c>
      <c r="Z4" t="s">
        <v>41</v>
      </c>
      <c r="AA4" t="s">
        <v>41</v>
      </c>
      <c r="AD4" t="s">
        <v>34</v>
      </c>
      <c r="AE4" t="s">
        <v>35</v>
      </c>
    </row>
    <row r="5" spans="1:31" x14ac:dyDescent="0.25">
      <c r="A5" t="s">
        <v>8</v>
      </c>
      <c r="C5" s="5">
        <v>44.784999999999997</v>
      </c>
      <c r="G5" t="s">
        <v>8</v>
      </c>
      <c r="I5" s="5">
        <v>151.82900000000001</v>
      </c>
      <c r="N5" t="s">
        <v>8</v>
      </c>
      <c r="O5">
        <f>C5*100/F$49</f>
        <v>37.901121881529562</v>
      </c>
      <c r="U5">
        <f>I5*100/L$49</f>
        <v>138.41243142823149</v>
      </c>
      <c r="Y5" t="s">
        <v>5</v>
      </c>
      <c r="Z5">
        <f>R192</f>
        <v>100</v>
      </c>
      <c r="AA5">
        <f>X192</f>
        <v>103.8449903371836</v>
      </c>
      <c r="AD5">
        <f>R195</f>
        <v>3.5370943409657642</v>
      </c>
      <c r="AE5">
        <f>X195</f>
        <v>5.1053561994195098</v>
      </c>
    </row>
    <row r="6" spans="1:31" x14ac:dyDescent="0.25">
      <c r="A6" t="s">
        <v>8</v>
      </c>
      <c r="C6" s="5">
        <v>73.9636</v>
      </c>
      <c r="G6" t="s">
        <v>8</v>
      </c>
      <c r="I6" s="5">
        <v>55.989600000000003</v>
      </c>
      <c r="N6" t="s">
        <v>8</v>
      </c>
      <c r="O6">
        <f>C6*100/F$49</f>
        <v>62.59469506300546</v>
      </c>
      <c r="U6">
        <f t="shared" ref="U6:U69" si="0">I6*100/L$49</f>
        <v>51.042005616147826</v>
      </c>
      <c r="Y6" t="s">
        <v>30</v>
      </c>
      <c r="Z6">
        <f>R285</f>
        <v>98.475846015178007</v>
      </c>
      <c r="AA6">
        <f>X285</f>
        <v>125.32128308876973</v>
      </c>
      <c r="AD6">
        <f>R288</f>
        <v>5.7590336889619493</v>
      </c>
      <c r="AE6">
        <f>X288</f>
        <v>7.9662701258171564</v>
      </c>
    </row>
    <row r="7" spans="1:31" x14ac:dyDescent="0.25">
      <c r="A7" t="s">
        <v>8</v>
      </c>
      <c r="C7" s="5">
        <v>105.01</v>
      </c>
      <c r="G7" t="s">
        <v>8</v>
      </c>
      <c r="I7" s="5">
        <v>172.20400000000001</v>
      </c>
      <c r="N7" t="s">
        <v>8</v>
      </c>
      <c r="O7">
        <f>C7*100/F$49</f>
        <v>88.868969717079807</v>
      </c>
      <c r="U7">
        <f t="shared" si="0"/>
        <v>156.98696784979927</v>
      </c>
      <c r="Y7" t="s">
        <v>31</v>
      </c>
      <c r="Z7">
        <f>R378</f>
        <v>114.71330676824685</v>
      </c>
      <c r="AA7">
        <f>X378</f>
        <v>118.46671198854361</v>
      </c>
      <c r="AD7">
        <f>R381</f>
        <v>5.8638802032587014</v>
      </c>
      <c r="AE7">
        <f>X381</f>
        <v>9.7865721262932404</v>
      </c>
    </row>
    <row r="8" spans="1:31" x14ac:dyDescent="0.25">
      <c r="A8" t="s">
        <v>8</v>
      </c>
      <c r="C8" s="5">
        <v>53.988799999999998</v>
      </c>
      <c r="G8" t="s">
        <v>8</v>
      </c>
      <c r="I8" s="5">
        <v>0.50020500000000001</v>
      </c>
      <c r="N8" t="s">
        <v>8</v>
      </c>
      <c r="O8">
        <f>C8*100/F$49</f>
        <v>45.690210763369947</v>
      </c>
      <c r="U8">
        <f t="shared" si="0"/>
        <v>0.45600372960737751</v>
      </c>
      <c r="Y8" t="s">
        <v>32</v>
      </c>
      <c r="Z8">
        <f>R427</f>
        <v>80.485715885102664</v>
      </c>
      <c r="AA8">
        <f>X427</f>
        <v>95.869295317461422</v>
      </c>
      <c r="AD8">
        <f>R430</f>
        <v>5.4021316439079285</v>
      </c>
      <c r="AE8">
        <f>X430</f>
        <v>5.262203343703777</v>
      </c>
    </row>
    <row r="9" spans="1:31" x14ac:dyDescent="0.25">
      <c r="A9" t="s">
        <v>8</v>
      </c>
      <c r="C9" s="5">
        <v>181.57400000000001</v>
      </c>
      <c r="G9" t="s">
        <v>8</v>
      </c>
      <c r="I9" s="5">
        <v>76.764799999999994</v>
      </c>
      <c r="N9" t="s">
        <v>8</v>
      </c>
      <c r="O9">
        <f>C9*100/F$49</f>
        <v>153.66435870306685</v>
      </c>
      <c r="U9">
        <f t="shared" si="0"/>
        <v>69.981377840214336</v>
      </c>
      <c r="Y9" t="s">
        <v>33</v>
      </c>
      <c r="Z9">
        <f>R476</f>
        <v>79.269398041654483</v>
      </c>
      <c r="AA9">
        <f>X476</f>
        <v>82.129496255943209</v>
      </c>
      <c r="AD9">
        <f>R479</f>
        <v>5.1757147830848469</v>
      </c>
      <c r="AE9">
        <f>X479</f>
        <v>5.8856514254457997</v>
      </c>
    </row>
    <row r="10" spans="1:31" x14ac:dyDescent="0.25">
      <c r="A10" t="s">
        <v>8</v>
      </c>
      <c r="C10" s="5">
        <v>26.5442</v>
      </c>
      <c r="G10" t="s">
        <v>8</v>
      </c>
      <c r="I10" s="5">
        <v>10.4376</v>
      </c>
      <c r="N10" t="s">
        <v>8</v>
      </c>
      <c r="O10">
        <f>C10*100/F$49</f>
        <v>22.464105380098179</v>
      </c>
      <c r="U10">
        <f t="shared" si="0"/>
        <v>9.5152677965033607</v>
      </c>
    </row>
    <row r="11" spans="1:31" x14ac:dyDescent="0.25">
      <c r="A11" t="s">
        <v>8</v>
      </c>
      <c r="C11" s="5">
        <v>166.73500000000001</v>
      </c>
      <c r="G11" t="s">
        <v>8</v>
      </c>
      <c r="I11" s="5">
        <v>90.503799999999998</v>
      </c>
      <c r="N11" t="s">
        <v>8</v>
      </c>
      <c r="O11">
        <f>C11*100/F$49</f>
        <v>141.10625336422532</v>
      </c>
      <c r="U11">
        <f t="shared" si="0"/>
        <v>82.506313098909786</v>
      </c>
    </row>
    <row r="12" spans="1:31" x14ac:dyDescent="0.25">
      <c r="A12" t="s">
        <v>8</v>
      </c>
      <c r="C12" s="5">
        <v>261.64100000000002</v>
      </c>
      <c r="G12" t="s">
        <v>8</v>
      </c>
      <c r="I12" s="5">
        <v>293.387</v>
      </c>
      <c r="N12" t="s">
        <v>8</v>
      </c>
      <c r="O12">
        <f>C12*100/F$49</f>
        <v>221.42430345439939</v>
      </c>
      <c r="U12">
        <f t="shared" si="0"/>
        <v>267.46147323261397</v>
      </c>
      <c r="Y12" s="3" t="s">
        <v>7</v>
      </c>
      <c r="Z12" s="3" t="s">
        <v>4</v>
      </c>
      <c r="AA12" t="s">
        <v>6</v>
      </c>
    </row>
    <row r="13" spans="1:31" x14ac:dyDescent="0.25">
      <c r="A13" t="s">
        <v>8</v>
      </c>
      <c r="C13" s="5">
        <v>21.908999999999999</v>
      </c>
      <c r="G13" t="s">
        <v>8</v>
      </c>
      <c r="I13" s="5">
        <v>2.7344499999999998</v>
      </c>
      <c r="N13" t="s">
        <v>8</v>
      </c>
      <c r="O13">
        <f>C13*100/F$49</f>
        <v>18.54137946416057</v>
      </c>
      <c r="U13">
        <f t="shared" si="0"/>
        <v>2.4928167419855725</v>
      </c>
      <c r="Y13" s="3" t="s">
        <v>36</v>
      </c>
      <c r="Z13" s="4">
        <f>_xlfn.T.TEST(O5:O195,O197:O288,2,2)</f>
        <v>0.82001502574113894</v>
      </c>
      <c r="AA13" s="4">
        <f>_xlfn.T.TEST(U5:U195,U197:U288,2,2)</f>
        <v>2.4575490195604018E-2</v>
      </c>
    </row>
    <row r="14" spans="1:31" x14ac:dyDescent="0.25">
      <c r="A14" t="s">
        <v>8</v>
      </c>
      <c r="C14" s="5">
        <v>84.567999999999998</v>
      </c>
      <c r="G14" t="s">
        <v>8</v>
      </c>
      <c r="I14" s="5">
        <v>47.953000000000003</v>
      </c>
      <c r="N14" t="s">
        <v>8</v>
      </c>
      <c r="O14">
        <f>C14*100/F$49</f>
        <v>71.569098476659406</v>
      </c>
      <c r="U14">
        <f t="shared" si="0"/>
        <v>43.715570307898908</v>
      </c>
      <c r="Y14" s="3" t="s">
        <v>37</v>
      </c>
      <c r="Z14" s="4">
        <f>_xlfn.T.TEST(O5:O195,O290:O381,2,2)</f>
        <v>2.9329778187247468E-2</v>
      </c>
      <c r="AA14" s="4">
        <f>_xlfn.T.TEST(U5:U195,U290:U381,2,2)</f>
        <v>0.15945392652606258</v>
      </c>
    </row>
    <row r="15" spans="1:31" x14ac:dyDescent="0.25">
      <c r="A15" t="s">
        <v>8</v>
      </c>
      <c r="C15" s="5">
        <v>98.6404</v>
      </c>
      <c r="G15" t="s">
        <v>8</v>
      </c>
      <c r="I15" s="5">
        <v>56.923299999999998</v>
      </c>
      <c r="N15" t="s">
        <v>8</v>
      </c>
      <c r="O15">
        <f>C15*100/F$49</f>
        <v>83.478437486721646</v>
      </c>
      <c r="U15">
        <f t="shared" si="0"/>
        <v>51.893197991942564</v>
      </c>
      <c r="Y15" s="3"/>
      <c r="Z15" s="4"/>
      <c r="AA15" s="4"/>
    </row>
    <row r="16" spans="1:31" x14ac:dyDescent="0.25">
      <c r="A16" t="s">
        <v>8</v>
      </c>
      <c r="C16" s="5">
        <v>90.737200000000001</v>
      </c>
      <c r="G16" t="s">
        <v>8</v>
      </c>
      <c r="I16" s="5">
        <v>155.83099999999999</v>
      </c>
      <c r="N16" t="s">
        <v>8</v>
      </c>
      <c r="O16">
        <f>C16*100/F$49</f>
        <v>76.790034082588448</v>
      </c>
      <c r="U16">
        <f t="shared" si="0"/>
        <v>142.06078945321866</v>
      </c>
      <c r="Y16" s="3" t="s">
        <v>38</v>
      </c>
      <c r="Z16" s="4">
        <f>_xlfn.T.TEST(O5:O195,O383:O430,2,2)</f>
        <v>1.8146292121042372E-2</v>
      </c>
      <c r="AA16" s="4">
        <f>_xlfn.T.TEST(U5:U195,U383:U430,2,2)</f>
        <v>0.47253882304069517</v>
      </c>
    </row>
    <row r="17" spans="1:32" x14ac:dyDescent="0.25">
      <c r="A17" t="s">
        <v>8</v>
      </c>
      <c r="C17" s="5">
        <v>225.49199999999999</v>
      </c>
      <c r="G17" t="s">
        <v>8</v>
      </c>
      <c r="I17" s="5">
        <v>149.161</v>
      </c>
      <c r="N17" t="s">
        <v>8</v>
      </c>
      <c r="O17">
        <f>C17*100/F$49</f>
        <v>190.83174668549432</v>
      </c>
      <c r="U17">
        <f t="shared" si="0"/>
        <v>135.98019274490667</v>
      </c>
      <c r="Y17" s="3" t="s">
        <v>39</v>
      </c>
      <c r="Z17" s="4">
        <f>_xlfn.T.TEST(O5:O195,O432:O479,2,2)</f>
        <v>1.1371030402848852E-2</v>
      </c>
      <c r="AA17" s="4">
        <f>_xlfn.T.TEST(U5:U195,U432:U479,2,2)</f>
        <v>5.4679104645861537E-2</v>
      </c>
    </row>
    <row r="18" spans="1:32" x14ac:dyDescent="0.25">
      <c r="A18" t="s">
        <v>8</v>
      </c>
      <c r="C18" s="5">
        <v>47.319400000000002</v>
      </c>
      <c r="G18" t="s">
        <v>8</v>
      </c>
      <c r="I18" s="5">
        <v>135.989</v>
      </c>
      <c r="N18" t="s">
        <v>8</v>
      </c>
      <c r="O18">
        <f>C18*100/F$49</f>
        <v>40.045960628800941</v>
      </c>
      <c r="U18">
        <f t="shared" si="0"/>
        <v>123.97215378810219</v>
      </c>
    </row>
    <row r="19" spans="1:32" x14ac:dyDescent="0.25">
      <c r="A19" t="s">
        <v>8</v>
      </c>
      <c r="C19" s="5">
        <v>105.01</v>
      </c>
      <c r="G19" t="s">
        <v>8</v>
      </c>
      <c r="I19" s="5">
        <v>39.916400000000003</v>
      </c>
      <c r="N19" t="s">
        <v>8</v>
      </c>
      <c r="O19">
        <f>C19*100/F$49</f>
        <v>88.868969717079807</v>
      </c>
      <c r="U19">
        <f t="shared" si="0"/>
        <v>36.38913499964999</v>
      </c>
    </row>
    <row r="20" spans="1:32" x14ac:dyDescent="0.25">
      <c r="A20" t="s">
        <v>8</v>
      </c>
      <c r="C20" s="5">
        <v>122.717</v>
      </c>
      <c r="G20" t="s">
        <v>8</v>
      </c>
      <c r="I20" s="5">
        <v>3.2680099999999999</v>
      </c>
      <c r="N20" t="s">
        <v>8</v>
      </c>
      <c r="O20">
        <f>C20*100/F$49</f>
        <v>103.85423632769148</v>
      </c>
      <c r="U20">
        <f t="shared" si="0"/>
        <v>2.9792280133029569</v>
      </c>
    </row>
    <row r="21" spans="1:32" x14ac:dyDescent="0.25">
      <c r="A21" t="s">
        <v>8</v>
      </c>
      <c r="C21" s="5">
        <v>105.877</v>
      </c>
      <c r="G21" t="s">
        <v>8</v>
      </c>
      <c r="I21" s="5">
        <v>68.728200000000001</v>
      </c>
      <c r="N21" t="s">
        <v>8</v>
      </c>
      <c r="O21">
        <f>C21*100/F$49</f>
        <v>89.60270361618187</v>
      </c>
      <c r="U21">
        <f t="shared" si="0"/>
        <v>62.654942531965418</v>
      </c>
    </row>
    <row r="22" spans="1:32" x14ac:dyDescent="0.25">
      <c r="A22" t="s">
        <v>8</v>
      </c>
      <c r="C22" s="5">
        <v>116.414</v>
      </c>
      <c r="G22" t="s">
        <v>8</v>
      </c>
      <c r="I22" s="5">
        <v>67.394300000000001</v>
      </c>
      <c r="N22" t="s">
        <v>8</v>
      </c>
      <c r="O22">
        <f>C22*100/F$49</f>
        <v>98.520067047368144</v>
      </c>
      <c r="U22">
        <f t="shared" si="0"/>
        <v>61.438914353671962</v>
      </c>
    </row>
    <row r="23" spans="1:32" x14ac:dyDescent="0.25">
      <c r="A23" t="s">
        <v>8</v>
      </c>
      <c r="C23" s="5">
        <v>124.48399999999999</v>
      </c>
      <c r="G23" t="s">
        <v>8</v>
      </c>
      <c r="I23" s="5">
        <v>76.564700000000002</v>
      </c>
      <c r="N23" t="s">
        <v>8</v>
      </c>
      <c r="O23">
        <f>C23*100/F$49</f>
        <v>105.34963171375071</v>
      </c>
      <c r="U23">
        <f t="shared" si="0"/>
        <v>69.798959938964984</v>
      </c>
    </row>
    <row r="24" spans="1:32" x14ac:dyDescent="0.25">
      <c r="A24" t="s">
        <v>8</v>
      </c>
      <c r="C24" s="5">
        <v>83.667599999999993</v>
      </c>
      <c r="G24" t="s">
        <v>8</v>
      </c>
      <c r="I24" s="5">
        <v>93.471599999999995</v>
      </c>
      <c r="N24" t="s">
        <v>8</v>
      </c>
      <c r="O24">
        <f>C24*100/F$49</f>
        <v>70.807098473485809</v>
      </c>
      <c r="U24">
        <f t="shared" si="0"/>
        <v>85.211859562317343</v>
      </c>
    </row>
    <row r="25" spans="1:32" x14ac:dyDescent="0.25">
      <c r="A25" t="s">
        <v>8</v>
      </c>
      <c r="C25" s="5">
        <v>91.637600000000006</v>
      </c>
      <c r="G25" t="s">
        <v>8</v>
      </c>
      <c r="I25" s="5">
        <v>149.06100000000001</v>
      </c>
      <c r="N25" t="s">
        <v>8</v>
      </c>
      <c r="O25">
        <f>C25*100/F$49</f>
        <v>77.552034085762045</v>
      </c>
      <c r="U25">
        <f t="shared" si="0"/>
        <v>135.88902937596646</v>
      </c>
    </row>
    <row r="26" spans="1:32" x14ac:dyDescent="0.25">
      <c r="A26" t="s">
        <v>8</v>
      </c>
      <c r="C26" s="5">
        <v>99.974299999999999</v>
      </c>
      <c r="G26" t="s">
        <v>8</v>
      </c>
      <c r="I26" s="5">
        <v>55.589399999999998</v>
      </c>
      <c r="N26" t="s">
        <v>8</v>
      </c>
      <c r="O26">
        <f>C26*100/F$49</f>
        <v>84.607304439446267</v>
      </c>
      <c r="U26">
        <f t="shared" si="0"/>
        <v>50.677169813649101</v>
      </c>
    </row>
    <row r="27" spans="1:32" x14ac:dyDescent="0.25">
      <c r="A27" t="s">
        <v>8</v>
      </c>
      <c r="C27" s="5">
        <v>64.359700000000004</v>
      </c>
      <c r="G27" t="s">
        <v>8</v>
      </c>
      <c r="I27" s="5">
        <v>61.191699999999997</v>
      </c>
      <c r="N27" t="s">
        <v>8</v>
      </c>
      <c r="O27">
        <f>C27*100/F$49</f>
        <v>54.46700533568557</v>
      </c>
      <c r="U27">
        <f t="shared" si="0"/>
        <v>55.78441523178649</v>
      </c>
    </row>
    <row r="28" spans="1:32" x14ac:dyDescent="0.25">
      <c r="A28" t="s">
        <v>8</v>
      </c>
      <c r="C28" s="5">
        <v>40.049700000000001</v>
      </c>
      <c r="G28" t="s">
        <v>8</v>
      </c>
      <c r="I28" s="5">
        <v>43.784599999999998</v>
      </c>
      <c r="N28" t="s">
        <v>8</v>
      </c>
      <c r="O28">
        <f>C28*100/F$49</f>
        <v>33.893682282431499</v>
      </c>
      <c r="U28">
        <f t="shared" si="0"/>
        <v>39.91551643699519</v>
      </c>
    </row>
    <row r="29" spans="1:32" x14ac:dyDescent="0.25">
      <c r="A29" t="s">
        <v>8</v>
      </c>
      <c r="C29" s="5">
        <v>243.41300000000001</v>
      </c>
      <c r="G29" t="s">
        <v>8</v>
      </c>
      <c r="I29" s="5">
        <v>243.41300000000001</v>
      </c>
      <c r="N29" t="s">
        <v>8</v>
      </c>
      <c r="O29">
        <f>C29*100/F$49</f>
        <v>205.99811947189363</v>
      </c>
      <c r="U29">
        <f t="shared" si="0"/>
        <v>221.90349123843342</v>
      </c>
    </row>
    <row r="30" spans="1:32" x14ac:dyDescent="0.25">
      <c r="A30" t="s">
        <v>8</v>
      </c>
      <c r="C30" s="5">
        <v>114.402</v>
      </c>
      <c r="G30" t="s">
        <v>8</v>
      </c>
      <c r="I30" s="5">
        <v>92.588999999999999</v>
      </c>
      <c r="N30" t="s">
        <v>8</v>
      </c>
      <c r="O30">
        <f>C30*100/F$49</f>
        <v>96.817330478748346</v>
      </c>
      <c r="U30">
        <f t="shared" si="0"/>
        <v>84.407251668051046</v>
      </c>
      <c r="Y30" s="4"/>
      <c r="Z30" s="4"/>
      <c r="AA30" s="4"/>
      <c r="AB30" s="4"/>
      <c r="AC30" s="4"/>
      <c r="AD30" s="4"/>
      <c r="AF30" s="4"/>
    </row>
    <row r="31" spans="1:32" x14ac:dyDescent="0.25">
      <c r="A31" t="s">
        <v>8</v>
      </c>
      <c r="C31" s="5">
        <v>187.74600000000001</v>
      </c>
      <c r="G31" t="s">
        <v>8</v>
      </c>
      <c r="I31" s="5">
        <v>233.50700000000001</v>
      </c>
      <c r="N31" t="s">
        <v>8</v>
      </c>
      <c r="O31">
        <f>C31*100/F$49</f>
        <v>158.88766392251088</v>
      </c>
      <c r="U31">
        <f t="shared" si="0"/>
        <v>212.87284791121621</v>
      </c>
      <c r="Y31" s="4"/>
      <c r="Z31" s="4"/>
      <c r="AA31" s="4"/>
      <c r="AB31" s="4"/>
      <c r="AC31" s="4"/>
      <c r="AD31" s="4"/>
      <c r="AF31" s="4"/>
    </row>
    <row r="32" spans="1:32" x14ac:dyDescent="0.25">
      <c r="A32" t="s">
        <v>8</v>
      </c>
      <c r="C32" s="5">
        <v>86.251900000000006</v>
      </c>
      <c r="G32" t="s">
        <v>8</v>
      </c>
      <c r="I32" s="5">
        <v>51.397599999999997</v>
      </c>
      <c r="N32" t="s">
        <v>8</v>
      </c>
      <c r="O32">
        <f>C32*100/F$49</f>
        <v>72.994167118756266</v>
      </c>
      <c r="U32">
        <f t="shared" si="0"/>
        <v>46.855783714413377</v>
      </c>
      <c r="Y32" s="4"/>
      <c r="Z32" s="4"/>
      <c r="AA32" s="4"/>
      <c r="AB32" s="4"/>
      <c r="AC32" s="4"/>
      <c r="AD32" s="4"/>
      <c r="AF32" s="4"/>
    </row>
    <row r="33" spans="1:32" x14ac:dyDescent="0.25">
      <c r="A33" t="s">
        <v>8</v>
      </c>
      <c r="C33" s="5">
        <v>190.44800000000001</v>
      </c>
      <c r="G33" t="s">
        <v>8</v>
      </c>
      <c r="I33" s="5">
        <v>75.845600000000005</v>
      </c>
      <c r="N33" t="s">
        <v>8</v>
      </c>
      <c r="O33">
        <f>C33*100/F$49</f>
        <v>161.17434096446448</v>
      </c>
      <c r="U33">
        <f t="shared" si="0"/>
        <v>69.143404152915934</v>
      </c>
    </row>
    <row r="34" spans="1:32" x14ac:dyDescent="0.25">
      <c r="A34" t="s">
        <v>8</v>
      </c>
      <c r="C34" s="5">
        <v>84.951099999999997</v>
      </c>
      <c r="G34" t="s">
        <v>8</v>
      </c>
      <c r="I34" s="5">
        <v>136.58199999999999</v>
      </c>
      <c r="N34" t="s">
        <v>8</v>
      </c>
      <c r="O34">
        <f>C34*100/F$49</f>
        <v>71.893312382940849</v>
      </c>
      <c r="U34">
        <f t="shared" si="0"/>
        <v>124.51275256591762</v>
      </c>
      <c r="Y34" s="4"/>
      <c r="Z34" s="4"/>
      <c r="AA34" s="4"/>
      <c r="AB34" s="4"/>
      <c r="AC34" s="4"/>
      <c r="AD34" s="4"/>
      <c r="AF34" s="4"/>
    </row>
    <row r="35" spans="1:32" x14ac:dyDescent="0.25">
      <c r="A35" t="s">
        <v>8</v>
      </c>
      <c r="C35" s="5">
        <v>120.339</v>
      </c>
      <c r="G35" t="s">
        <v>8</v>
      </c>
      <c r="I35" s="5">
        <v>189.047</v>
      </c>
      <c r="N35" t="s">
        <v>8</v>
      </c>
      <c r="O35">
        <f>C35*100/F$49</f>
        <v>101.84175742104244</v>
      </c>
      <c r="U35">
        <f t="shared" si="0"/>
        <v>172.34161408039884</v>
      </c>
      <c r="Y35" s="4"/>
      <c r="Z35" s="4"/>
      <c r="AA35" s="4"/>
      <c r="AB35" s="4"/>
      <c r="AC35" s="4"/>
      <c r="AD35" s="4"/>
      <c r="AF35" s="4"/>
    </row>
    <row r="36" spans="1:32" x14ac:dyDescent="0.25">
      <c r="A36" t="s">
        <v>8</v>
      </c>
      <c r="C36" s="5">
        <v>164.93299999999999</v>
      </c>
      <c r="G36" t="s">
        <v>8</v>
      </c>
      <c r="I36" s="5">
        <v>232.47300000000001</v>
      </c>
      <c r="N36" t="s">
        <v>8</v>
      </c>
      <c r="O36">
        <f>C36*100/F$49</f>
        <v>139.58123780922887</v>
      </c>
      <c r="U36">
        <f t="shared" si="0"/>
        <v>211.93021867637444</v>
      </c>
    </row>
    <row r="37" spans="1:32" x14ac:dyDescent="0.25">
      <c r="A37" t="s">
        <v>8</v>
      </c>
      <c r="C37" s="5">
        <v>120.139</v>
      </c>
      <c r="G37" t="s">
        <v>8</v>
      </c>
      <c r="I37" s="5">
        <v>198.35300000000001</v>
      </c>
      <c r="N37" t="s">
        <v>8</v>
      </c>
      <c r="O37">
        <f>C37*100/F$49</f>
        <v>101.67249931282973</v>
      </c>
      <c r="U37">
        <f t="shared" si="0"/>
        <v>180.82527719397476</v>
      </c>
    </row>
    <row r="38" spans="1:32" x14ac:dyDescent="0.25">
      <c r="A38" t="s">
        <v>8</v>
      </c>
      <c r="C38" s="5">
        <v>68.107600000000005</v>
      </c>
      <c r="G38" t="s">
        <v>8</v>
      </c>
      <c r="I38" s="5">
        <v>93.289500000000004</v>
      </c>
      <c r="N38" t="s">
        <v>8</v>
      </c>
      <c r="O38">
        <f>C38*100/F$49</f>
        <v>57.638817654537519</v>
      </c>
      <c r="U38">
        <f t="shared" si="0"/>
        <v>85.04585106747723</v>
      </c>
    </row>
    <row r="39" spans="1:32" x14ac:dyDescent="0.25">
      <c r="A39" t="s">
        <v>8</v>
      </c>
      <c r="C39" s="5">
        <v>146.42099999999999</v>
      </c>
      <c r="G39" t="s">
        <v>8</v>
      </c>
      <c r="I39" s="5">
        <v>49.029499999999999</v>
      </c>
      <c r="N39" t="s">
        <v>8</v>
      </c>
      <c r="O39">
        <f>C39*100/F$49</f>
        <v>123.91470731306104</v>
      </c>
      <c r="U39">
        <f t="shared" si="0"/>
        <v>44.696943974540268</v>
      </c>
    </row>
    <row r="40" spans="1:32" x14ac:dyDescent="0.25">
      <c r="A40" t="s">
        <v>8</v>
      </c>
      <c r="C40" s="5">
        <v>96.658199999999994</v>
      </c>
      <c r="G40" t="s">
        <v>8</v>
      </c>
      <c r="I40" s="5">
        <v>158.86199999999999</v>
      </c>
      <c r="N40" t="s">
        <v>8</v>
      </c>
      <c r="O40">
        <f>C40*100/F$49</f>
        <v>81.800920376225534</v>
      </c>
      <c r="U40">
        <f t="shared" si="0"/>
        <v>144.82395116579642</v>
      </c>
    </row>
    <row r="41" spans="1:32" x14ac:dyDescent="0.25">
      <c r="A41" t="s">
        <v>8</v>
      </c>
      <c r="C41" s="5">
        <v>134.01400000000001</v>
      </c>
      <c r="G41" t="s">
        <v>8</v>
      </c>
      <c r="I41" s="5">
        <v>222.03399999999999</v>
      </c>
      <c r="N41" t="s">
        <v>8</v>
      </c>
      <c r="O41">
        <f>C41*100/F$49</f>
        <v>113.41478057008604</v>
      </c>
      <c r="U41">
        <f t="shared" si="0"/>
        <v>202.41367459270589</v>
      </c>
    </row>
    <row r="42" spans="1:32" x14ac:dyDescent="0.25">
      <c r="A42" t="s">
        <v>8</v>
      </c>
      <c r="C42" s="5">
        <v>123.541</v>
      </c>
      <c r="G42" t="s">
        <v>8</v>
      </c>
      <c r="I42" s="5">
        <v>122.274</v>
      </c>
      <c r="N42" t="s">
        <v>8</v>
      </c>
      <c r="O42">
        <f>C42*100/F$49</f>
        <v>104.55157973352782</v>
      </c>
      <c r="U42">
        <f t="shared" si="0"/>
        <v>111.46909773795238</v>
      </c>
    </row>
    <row r="43" spans="1:32" x14ac:dyDescent="0.25">
      <c r="A43" t="s">
        <v>8</v>
      </c>
      <c r="C43" s="5">
        <v>18.0442</v>
      </c>
      <c r="G43" t="s">
        <v>8</v>
      </c>
      <c r="I43" s="5">
        <v>2.5015000000000001</v>
      </c>
      <c r="N43" t="s">
        <v>8</v>
      </c>
      <c r="O43">
        <f>C43*100/F$49</f>
        <v>15.270635781058294</v>
      </c>
      <c r="U43">
        <f t="shared" si="0"/>
        <v>2.2804516740393534</v>
      </c>
    </row>
    <row r="44" spans="1:32" x14ac:dyDescent="0.25">
      <c r="A44" t="s">
        <v>8</v>
      </c>
      <c r="C44" s="5">
        <v>176.40600000000001</v>
      </c>
      <c r="G44" t="s">
        <v>8</v>
      </c>
      <c r="I44" s="5">
        <v>47.862099999999998</v>
      </c>
      <c r="N44" t="s">
        <v>8</v>
      </c>
      <c r="O44">
        <f>C44*100/F$49</f>
        <v>149.2907291868506</v>
      </c>
      <c r="U44">
        <f t="shared" si="0"/>
        <v>43.632702805532254</v>
      </c>
    </row>
    <row r="45" spans="1:32" x14ac:dyDescent="0.25">
      <c r="A45" t="s">
        <v>8</v>
      </c>
      <c r="C45" s="5">
        <v>119.605</v>
      </c>
      <c r="G45" t="s">
        <v>8</v>
      </c>
      <c r="I45" s="5">
        <v>158.62899999999999</v>
      </c>
      <c r="N45" t="s">
        <v>8</v>
      </c>
      <c r="O45">
        <f>C45*100/F$49</f>
        <v>101.22058016390181</v>
      </c>
      <c r="U45">
        <f t="shared" si="0"/>
        <v>144.61154051616575</v>
      </c>
    </row>
    <row r="46" spans="1:32" x14ac:dyDescent="0.25">
      <c r="A46" t="s">
        <v>8</v>
      </c>
      <c r="C46" s="5">
        <v>224.56800000000001</v>
      </c>
      <c r="G46" t="s">
        <v>8</v>
      </c>
      <c r="I46" s="5">
        <v>194.31700000000001</v>
      </c>
      <c r="N46" t="s">
        <v>8</v>
      </c>
      <c r="O46">
        <f>C46*100/F$49</f>
        <v>190.04977422555166</v>
      </c>
      <c r="U46">
        <f t="shared" si="0"/>
        <v>177.1459236235479</v>
      </c>
    </row>
    <row r="47" spans="1:32" x14ac:dyDescent="0.25">
      <c r="A47" t="s">
        <v>8</v>
      </c>
      <c r="C47" s="5">
        <v>109.066</v>
      </c>
      <c r="G47" t="s">
        <v>8</v>
      </c>
      <c r="I47" s="5">
        <v>112.70099999999999</v>
      </c>
      <c r="N47" t="s">
        <v>8</v>
      </c>
      <c r="O47">
        <f>C47*100/F$49</f>
        <v>92.30152415163343</v>
      </c>
      <c r="U47">
        <f t="shared" si="0"/>
        <v>102.74202842930607</v>
      </c>
    </row>
    <row r="48" spans="1:32" x14ac:dyDescent="0.25">
      <c r="A48" t="s">
        <v>8</v>
      </c>
      <c r="C48" s="5">
        <v>184.47800000000001</v>
      </c>
      <c r="G48" t="s">
        <v>8</v>
      </c>
      <c r="I48" s="5">
        <v>161.43</v>
      </c>
      <c r="N48" t="s">
        <v>8</v>
      </c>
      <c r="O48">
        <f>C48*100/F$49</f>
        <v>156.12198643431529</v>
      </c>
      <c r="U48">
        <f t="shared" si="0"/>
        <v>147.16502648018101</v>
      </c>
    </row>
    <row r="49" spans="1:34" x14ac:dyDescent="0.25">
      <c r="A49" t="s">
        <v>8</v>
      </c>
      <c r="C49" s="5">
        <v>114.069</v>
      </c>
      <c r="E49" s="1" t="s">
        <v>11</v>
      </c>
      <c r="F49" s="1">
        <f>AVERAGEA(C5:C52)</f>
        <v>118.16272916666664</v>
      </c>
      <c r="G49" t="s">
        <v>8</v>
      </c>
      <c r="I49" s="5">
        <v>31.685700000000001</v>
      </c>
      <c r="K49" s="1" t="s">
        <v>11</v>
      </c>
      <c r="L49" s="1">
        <f>AVERAGEA(I5:I52)</f>
        <v>109.69318177083335</v>
      </c>
      <c r="N49" t="s">
        <v>8</v>
      </c>
      <c r="O49">
        <f>C49*100/F$49</f>
        <v>96.535515728574197</v>
      </c>
      <c r="U49">
        <f t="shared" si="0"/>
        <v>28.885751592288127</v>
      </c>
    </row>
    <row r="50" spans="1:34" x14ac:dyDescent="0.25">
      <c r="A50" t="s">
        <v>8</v>
      </c>
      <c r="C50" s="5">
        <v>58.368499999999997</v>
      </c>
      <c r="E50" s="1" t="s">
        <v>1</v>
      </c>
      <c r="F50" s="1">
        <f>TRIMMEAN(C5:C52,0.1)</f>
        <v>116.51826818181816</v>
      </c>
      <c r="G50" t="s">
        <v>8</v>
      </c>
      <c r="I50" s="5">
        <v>87.452600000000004</v>
      </c>
      <c r="K50" s="1" t="s">
        <v>1</v>
      </c>
      <c r="L50" s="1">
        <f>TRIMMEAN(I5:I52,0.1)</f>
        <v>105.92194454545452</v>
      </c>
      <c r="N50" t="s">
        <v>8</v>
      </c>
      <c r="O50">
        <f>C50*100/F$49</f>
        <v>49.39670944606582</v>
      </c>
      <c r="U50">
        <f t="shared" si="0"/>
        <v>79.724736385806096</v>
      </c>
    </row>
    <row r="51" spans="1:34" x14ac:dyDescent="0.25">
      <c r="A51" t="s">
        <v>8</v>
      </c>
      <c r="C51" s="5">
        <v>108.432</v>
      </c>
      <c r="E51" s="1" t="s">
        <v>2</v>
      </c>
      <c r="F51" s="1">
        <f>_xlfn.STDEV.S(C5:C52)</f>
        <v>59.897657356914792</v>
      </c>
      <c r="G51" t="s">
        <v>8</v>
      </c>
      <c r="I51" s="5">
        <v>1.6009599999999999</v>
      </c>
      <c r="K51" s="1" t="s">
        <v>2</v>
      </c>
      <c r="L51" s="1">
        <f>_xlfn.STDEV.S(I5:I52)</f>
        <v>78.946022532805372</v>
      </c>
      <c r="N51" t="s">
        <v>8</v>
      </c>
      <c r="O51">
        <f>C51*100/F$49</f>
        <v>91.764975948599158</v>
      </c>
      <c r="U51">
        <f t="shared" si="0"/>
        <v>1.4594890713851862</v>
      </c>
    </row>
    <row r="52" spans="1:34" x14ac:dyDescent="0.25">
      <c r="A52" t="s">
        <v>8</v>
      </c>
      <c r="C52" s="5">
        <v>240.31100000000001</v>
      </c>
      <c r="E52" s="1" t="s">
        <v>3</v>
      </c>
      <c r="F52" s="1">
        <f>F51/SQRT(48)</f>
        <v>8.6454821497106806</v>
      </c>
      <c r="G52" t="s">
        <v>8</v>
      </c>
      <c r="I52" s="5">
        <v>309.21899999999999</v>
      </c>
      <c r="K52" s="1" t="s">
        <v>3</v>
      </c>
      <c r="L52" s="1">
        <f>L51/SQRT(48)</f>
        <v>11.394876840191362</v>
      </c>
      <c r="N52" t="s">
        <v>8</v>
      </c>
      <c r="O52">
        <f>C52*100/F$49</f>
        <v>203.3729262135146</v>
      </c>
      <c r="U52">
        <f t="shared" si="0"/>
        <v>281.89445780322797</v>
      </c>
    </row>
    <row r="53" spans="1:34" x14ac:dyDescent="0.25">
      <c r="A53" t="s">
        <v>12</v>
      </c>
      <c r="C53" s="5">
        <v>100.008</v>
      </c>
      <c r="D53" s="1"/>
      <c r="E53" s="1"/>
      <c r="F53" s="1"/>
      <c r="G53" t="s">
        <v>12</v>
      </c>
      <c r="H53" s="1"/>
      <c r="I53" s="5">
        <v>72.396600000000007</v>
      </c>
      <c r="J53" s="1"/>
      <c r="K53" s="1"/>
      <c r="L53" s="1"/>
      <c r="M53" s="1"/>
      <c r="N53" t="s">
        <v>12</v>
      </c>
      <c r="O53">
        <f>C53*100/F$97</f>
        <v>86.905786673064341</v>
      </c>
      <c r="U53">
        <f t="shared" si="0"/>
        <v>65.999179558168095</v>
      </c>
      <c r="W53" s="3"/>
      <c r="X53" s="3"/>
      <c r="Z53" s="2"/>
      <c r="AA53" s="2"/>
      <c r="AB53" s="2"/>
      <c r="AC53" s="2"/>
      <c r="AD53" s="2"/>
      <c r="AE53" s="2"/>
      <c r="AF53" s="2"/>
      <c r="AG53" s="2"/>
      <c r="AH53" s="2"/>
    </row>
    <row r="54" spans="1:34" x14ac:dyDescent="0.25">
      <c r="A54" t="s">
        <v>12</v>
      </c>
      <c r="C54" s="5">
        <v>60.291600000000003</v>
      </c>
      <c r="D54" s="1"/>
      <c r="E54" s="1"/>
      <c r="F54" s="1"/>
      <c r="G54" t="s">
        <v>12</v>
      </c>
      <c r="H54" s="1"/>
      <c r="I54" s="5">
        <v>19.974900000000002</v>
      </c>
      <c r="J54" s="1"/>
      <c r="K54" s="1"/>
      <c r="L54" s="1"/>
      <c r="M54" s="1"/>
      <c r="N54" t="s">
        <v>12</v>
      </c>
      <c r="O54">
        <f>C54*100/F$97</f>
        <v>52.392697861948307</v>
      </c>
      <c r="U54">
        <f t="shared" si="0"/>
        <v>18.20979178243801</v>
      </c>
      <c r="W54" s="3"/>
      <c r="X54" s="3"/>
      <c r="Z54" s="2"/>
      <c r="AA54" s="2"/>
      <c r="AB54" s="2"/>
      <c r="AC54" s="2"/>
      <c r="AD54" s="2"/>
      <c r="AE54" s="2"/>
      <c r="AF54" s="2"/>
      <c r="AG54" s="2"/>
      <c r="AH54" s="2"/>
    </row>
    <row r="55" spans="1:34" x14ac:dyDescent="0.25">
      <c r="A55" t="s">
        <v>12</v>
      </c>
      <c r="C55" s="5">
        <v>106.044</v>
      </c>
      <c r="D55" s="1"/>
      <c r="E55" s="1"/>
      <c r="F55" s="1"/>
      <c r="G55" t="s">
        <v>12</v>
      </c>
      <c r="H55" s="1"/>
      <c r="I55" s="5">
        <v>172.471</v>
      </c>
      <c r="J55" s="1"/>
      <c r="K55" s="1"/>
      <c r="L55" s="1"/>
      <c r="M55" s="1"/>
      <c r="N55" t="s">
        <v>12</v>
      </c>
      <c r="O55">
        <f>C55*100/F$97</f>
        <v>92.151000339557186</v>
      </c>
      <c r="U55">
        <f t="shared" si="0"/>
        <v>157.23037404486959</v>
      </c>
    </row>
    <row r="56" spans="1:34" x14ac:dyDescent="0.25">
      <c r="A56" t="s">
        <v>12</v>
      </c>
      <c r="C56" s="5">
        <v>81.900499999999994</v>
      </c>
      <c r="G56" t="s">
        <v>12</v>
      </c>
      <c r="I56" s="5">
        <v>109.012</v>
      </c>
      <c r="J56" s="1"/>
      <c r="K56" s="1"/>
      <c r="L56" s="1"/>
      <c r="M56" s="1"/>
      <c r="N56" t="s">
        <v>12</v>
      </c>
      <c r="O56">
        <f>C56*100/F$97</f>
        <v>71.170580167759638</v>
      </c>
      <c r="U56">
        <f t="shared" si="0"/>
        <v>99.37901174910175</v>
      </c>
    </row>
    <row r="57" spans="1:34" x14ac:dyDescent="0.25">
      <c r="A57" t="s">
        <v>12</v>
      </c>
      <c r="C57" s="5">
        <v>156.298</v>
      </c>
      <c r="G57" t="s">
        <v>12</v>
      </c>
      <c r="I57" s="5">
        <v>88.936700000000002</v>
      </c>
      <c r="N57" t="s">
        <v>12</v>
      </c>
      <c r="O57">
        <f>C57*100/F$97</f>
        <v>135.82114076300505</v>
      </c>
      <c r="U57">
        <f t="shared" si="0"/>
        <v>81.077691944247761</v>
      </c>
    </row>
    <row r="58" spans="1:34" x14ac:dyDescent="0.25">
      <c r="A58" t="s">
        <v>12</v>
      </c>
      <c r="C58" s="5">
        <v>56.023099999999999</v>
      </c>
      <c r="G58" t="s">
        <v>12</v>
      </c>
      <c r="I58" s="5">
        <v>21.008700000000001</v>
      </c>
      <c r="N58" t="s">
        <v>12</v>
      </c>
      <c r="O58">
        <f>C58*100/F$97</f>
        <v>48.683421099949513</v>
      </c>
      <c r="U58">
        <f t="shared" si="0"/>
        <v>19.1522386905419</v>
      </c>
    </row>
    <row r="59" spans="1:34" x14ac:dyDescent="0.25">
      <c r="A59" t="s">
        <v>12</v>
      </c>
      <c r="C59" s="5">
        <v>90.370599999999996</v>
      </c>
      <c r="G59" t="s">
        <v>12</v>
      </c>
      <c r="I59" s="5">
        <v>89.570300000000003</v>
      </c>
      <c r="N59" t="s">
        <v>12</v>
      </c>
      <c r="O59">
        <f>C59*100/F$97</f>
        <v>78.53099837129858</v>
      </c>
      <c r="U59">
        <f t="shared" si="0"/>
        <v>81.655303049852932</v>
      </c>
    </row>
    <row r="60" spans="1:34" x14ac:dyDescent="0.25">
      <c r="A60" t="s">
        <v>12</v>
      </c>
      <c r="C60" s="5">
        <v>246.13499999999999</v>
      </c>
      <c r="G60" t="s">
        <v>12</v>
      </c>
      <c r="I60" s="5">
        <v>46.685899999999997</v>
      </c>
      <c r="N60" t="s">
        <v>12</v>
      </c>
      <c r="O60">
        <f>C60*100/F$97</f>
        <v>213.88844695199077</v>
      </c>
      <c r="U60">
        <f t="shared" si="0"/>
        <v>42.5604392600575</v>
      </c>
    </row>
    <row r="61" spans="1:34" x14ac:dyDescent="0.25">
      <c r="A61" t="s">
        <v>12</v>
      </c>
      <c r="C61" s="5">
        <v>93.271799999999999</v>
      </c>
      <c r="G61" t="s">
        <v>12</v>
      </c>
      <c r="I61" s="5">
        <v>152.46299999999999</v>
      </c>
      <c r="N61" t="s">
        <v>12</v>
      </c>
      <c r="O61">
        <f>C61*100/F$97</f>
        <v>81.052107365537992</v>
      </c>
      <c r="U61">
        <f t="shared" si="0"/>
        <v>138.99040718731237</v>
      </c>
    </row>
    <row r="62" spans="1:34" x14ac:dyDescent="0.25">
      <c r="A62" t="s">
        <v>12</v>
      </c>
      <c r="C62" s="5">
        <v>60.458300000000001</v>
      </c>
      <c r="G62" t="s">
        <v>12</v>
      </c>
      <c r="I62" s="5">
        <v>0.166736</v>
      </c>
      <c r="N62" t="s">
        <v>12</v>
      </c>
      <c r="O62">
        <f>C62*100/F$97</f>
        <v>52.537558219503701</v>
      </c>
      <c r="U62">
        <f t="shared" si="0"/>
        <v>0.15200215483614857</v>
      </c>
    </row>
    <row r="63" spans="1:34" x14ac:dyDescent="0.25">
      <c r="A63" t="s">
        <v>12</v>
      </c>
      <c r="C63" s="5">
        <v>128.08600000000001</v>
      </c>
      <c r="G63" t="s">
        <v>12</v>
      </c>
      <c r="I63" s="5">
        <v>0</v>
      </c>
      <c r="N63" t="s">
        <v>12</v>
      </c>
      <c r="O63">
        <f>C63*100/F$97</f>
        <v>111.30524149874131</v>
      </c>
      <c r="U63">
        <f t="shared" si="0"/>
        <v>0</v>
      </c>
    </row>
    <row r="64" spans="1:34" x14ac:dyDescent="0.25">
      <c r="A64" t="s">
        <v>12</v>
      </c>
      <c r="C64" s="5">
        <v>20.341699999999999</v>
      </c>
      <c r="G64" t="s">
        <v>12</v>
      </c>
      <c r="I64" s="5">
        <v>1.4005799999999999</v>
      </c>
      <c r="N64" t="s">
        <v>12</v>
      </c>
      <c r="O64">
        <f>C64*100/F$97</f>
        <v>17.676700271652997</v>
      </c>
      <c r="U64">
        <f t="shared" si="0"/>
        <v>1.2768159127027934</v>
      </c>
    </row>
    <row r="65" spans="1:21" x14ac:dyDescent="0.25">
      <c r="A65" t="s">
        <v>12</v>
      </c>
      <c r="C65" s="5">
        <v>186.37700000000001</v>
      </c>
      <c r="G65" t="s">
        <v>12</v>
      </c>
      <c r="I65" s="5">
        <v>132.35499999999999</v>
      </c>
      <c r="N65" t="s">
        <v>12</v>
      </c>
      <c r="O65">
        <f>C65*100/F$97</f>
        <v>161.95944127235535</v>
      </c>
      <c r="U65">
        <f t="shared" si="0"/>
        <v>120.65927696081495</v>
      </c>
    </row>
    <row r="66" spans="1:21" x14ac:dyDescent="0.25">
      <c r="A66" t="s">
        <v>12</v>
      </c>
      <c r="C66" s="5">
        <v>61.658799999999999</v>
      </c>
      <c r="G66" t="s">
        <v>12</v>
      </c>
      <c r="I66" s="5">
        <v>182.90899999999999</v>
      </c>
      <c r="N66" t="s">
        <v>12</v>
      </c>
      <c r="O66">
        <f>C66*100/F$97</f>
        <v>53.580778730872929</v>
      </c>
      <c r="U66">
        <f t="shared" si="0"/>
        <v>166.7460064948487</v>
      </c>
    </row>
    <row r="67" spans="1:21" x14ac:dyDescent="0.25">
      <c r="A67" t="s">
        <v>12</v>
      </c>
      <c r="C67" s="5">
        <v>58.557499999999997</v>
      </c>
      <c r="G67" t="s">
        <v>12</v>
      </c>
      <c r="I67" s="5">
        <v>136.55600000000001</v>
      </c>
      <c r="N67" t="s">
        <v>12</v>
      </c>
      <c r="O67">
        <f>C67*100/F$97</f>
        <v>50.885785168266189</v>
      </c>
      <c r="U67">
        <f t="shared" si="0"/>
        <v>124.48905008999319</v>
      </c>
    </row>
    <row r="68" spans="1:21" x14ac:dyDescent="0.25">
      <c r="A68" t="s">
        <v>12</v>
      </c>
      <c r="C68" s="5">
        <v>155.33099999999999</v>
      </c>
      <c r="G68" t="s">
        <v>12</v>
      </c>
      <c r="I68" s="5">
        <v>185.54300000000001</v>
      </c>
      <c r="N68" t="s">
        <v>12</v>
      </c>
      <c r="O68">
        <f>C68*100/F$97</f>
        <v>134.9808290308151</v>
      </c>
      <c r="U68">
        <f t="shared" si="0"/>
        <v>169.14724963273386</v>
      </c>
    </row>
    <row r="69" spans="1:21" x14ac:dyDescent="0.25">
      <c r="A69" t="s">
        <v>12</v>
      </c>
      <c r="C69" s="5">
        <v>167.803</v>
      </c>
      <c r="G69" t="s">
        <v>12</v>
      </c>
      <c r="I69" s="5">
        <v>169.90299999999999</v>
      </c>
      <c r="N69" t="s">
        <v>12</v>
      </c>
      <c r="O69">
        <f>C69*100/F$97</f>
        <v>145.81885170286591</v>
      </c>
      <c r="U69">
        <f t="shared" si="0"/>
        <v>154.88929873048502</v>
      </c>
    </row>
    <row r="70" spans="1:21" x14ac:dyDescent="0.25">
      <c r="A70" t="s">
        <v>12</v>
      </c>
      <c r="C70" s="5">
        <v>263.17500000000001</v>
      </c>
      <c r="G70" t="s">
        <v>12</v>
      </c>
      <c r="I70" s="5">
        <v>350.51100000000002</v>
      </c>
      <c r="N70" t="s">
        <v>12</v>
      </c>
      <c r="O70">
        <f>C70*100/F$97</f>
        <v>228.69600839616538</v>
      </c>
      <c r="U70">
        <f t="shared" ref="U70:U133" si="1">I70*100/L$49</f>
        <v>319.53763610601959</v>
      </c>
    </row>
    <row r="71" spans="1:21" x14ac:dyDescent="0.25">
      <c r="A71" t="s">
        <v>12</v>
      </c>
      <c r="C71" s="5">
        <v>15.5731</v>
      </c>
      <c r="G71" t="s">
        <v>12</v>
      </c>
      <c r="I71" s="5">
        <v>48.620100000000001</v>
      </c>
      <c r="N71" t="s">
        <v>12</v>
      </c>
      <c r="O71">
        <f>C71*100/F$97</f>
        <v>13.532842436988023</v>
      </c>
      <c r="U71">
        <f t="shared" si="1"/>
        <v>44.323721142099053</v>
      </c>
    </row>
    <row r="72" spans="1:21" x14ac:dyDescent="0.25">
      <c r="A72" t="s">
        <v>12</v>
      </c>
      <c r="C72" s="5">
        <v>86.802499999999995</v>
      </c>
      <c r="G72" t="s">
        <v>12</v>
      </c>
      <c r="I72" s="5">
        <v>56.289900000000003</v>
      </c>
      <c r="N72" t="s">
        <v>12</v>
      </c>
      <c r="O72">
        <f>C72*100/F$97</f>
        <v>75.430361048002837</v>
      </c>
      <c r="U72">
        <f t="shared" si="1"/>
        <v>51.315769213075285</v>
      </c>
    </row>
    <row r="73" spans="1:21" x14ac:dyDescent="0.25">
      <c r="A73" t="s">
        <v>12</v>
      </c>
      <c r="C73" s="5">
        <v>86.402299999999997</v>
      </c>
      <c r="G73" t="s">
        <v>12</v>
      </c>
      <c r="I73" s="5">
        <v>160.53299999999999</v>
      </c>
      <c r="N73" t="s">
        <v>12</v>
      </c>
      <c r="O73">
        <f>C73*100/F$97</f>
        <v>75.082591911268167</v>
      </c>
      <c r="U73">
        <f t="shared" si="1"/>
        <v>146.34729106078734</v>
      </c>
    </row>
    <row r="74" spans="1:21" x14ac:dyDescent="0.25">
      <c r="A74" t="s">
        <v>12</v>
      </c>
      <c r="C74" s="5">
        <v>132.255</v>
      </c>
      <c r="G74" t="s">
        <v>12</v>
      </c>
      <c r="I74" s="5">
        <v>206.15199999999999</v>
      </c>
      <c r="N74" t="s">
        <v>12</v>
      </c>
      <c r="O74">
        <f>C74*100/F$97</f>
        <v>114.92805392014763</v>
      </c>
      <c r="U74">
        <f t="shared" si="1"/>
        <v>187.93510833762173</v>
      </c>
    </row>
    <row r="75" spans="1:21" x14ac:dyDescent="0.25">
      <c r="A75" t="s">
        <v>12</v>
      </c>
      <c r="C75" s="5">
        <v>36.114899999999999</v>
      </c>
      <c r="G75" t="s">
        <v>12</v>
      </c>
      <c r="I75" s="5">
        <v>21.542200000000001</v>
      </c>
      <c r="N75" t="s">
        <v>12</v>
      </c>
      <c r="O75">
        <f>C75*100/F$97</f>
        <v>31.383427277008352</v>
      </c>
      <c r="U75">
        <f t="shared" si="1"/>
        <v>19.638595263837924</v>
      </c>
    </row>
    <row r="76" spans="1:21" x14ac:dyDescent="0.25">
      <c r="A76" t="s">
        <v>12</v>
      </c>
      <c r="C76" s="5">
        <v>203.851</v>
      </c>
      <c r="G76" t="s">
        <v>12</v>
      </c>
      <c r="I76" s="5">
        <v>35.548000000000002</v>
      </c>
      <c r="N76" t="s">
        <v>12</v>
      </c>
      <c r="O76">
        <f>C76*100/F$97</f>
        <v>177.14414365941562</v>
      </c>
      <c r="U76">
        <f t="shared" si="1"/>
        <v>32.406754390865856</v>
      </c>
    </row>
    <row r="77" spans="1:21" x14ac:dyDescent="0.25">
      <c r="A77" t="s">
        <v>12</v>
      </c>
      <c r="C77" s="5">
        <v>101.741</v>
      </c>
      <c r="G77" t="s">
        <v>12</v>
      </c>
      <c r="I77" s="5">
        <v>108.34399999999999</v>
      </c>
      <c r="N77" t="s">
        <v>12</v>
      </c>
      <c r="O77">
        <f>C77*100/F$97</f>
        <v>88.411743479564038</v>
      </c>
      <c r="U77">
        <f t="shared" si="1"/>
        <v>98.770040444581127</v>
      </c>
    </row>
    <row r="78" spans="1:21" x14ac:dyDescent="0.25">
      <c r="A78" t="s">
        <v>12</v>
      </c>
      <c r="C78" s="5">
        <v>19.5413</v>
      </c>
      <c r="G78" t="s">
        <v>12</v>
      </c>
      <c r="I78" s="5">
        <v>289.48399999999998</v>
      </c>
      <c r="N78" t="s">
        <v>12</v>
      </c>
      <c r="O78">
        <f>C78*100/F$97</f>
        <v>16.981161998183666</v>
      </c>
      <c r="U78">
        <f t="shared" si="1"/>
        <v>263.90336694287754</v>
      </c>
    </row>
    <row r="79" spans="1:21" x14ac:dyDescent="0.25">
      <c r="A79" t="s">
        <v>12</v>
      </c>
      <c r="C79" s="5">
        <v>94.171599999999998</v>
      </c>
      <c r="G79" t="s">
        <v>12</v>
      </c>
      <c r="I79" s="5">
        <v>146.626</v>
      </c>
      <c r="N79" t="s">
        <v>12</v>
      </c>
      <c r="O79">
        <f>C79*100/F$97</f>
        <v>81.834023080764993</v>
      </c>
      <c r="U79">
        <f t="shared" si="1"/>
        <v>133.66920134227234</v>
      </c>
    </row>
    <row r="80" spans="1:21" x14ac:dyDescent="0.25">
      <c r="A80" t="s">
        <v>12</v>
      </c>
      <c r="C80" s="5">
        <v>200.482</v>
      </c>
      <c r="G80" t="s">
        <v>12</v>
      </c>
      <c r="I80" s="5">
        <v>115.34699999999999</v>
      </c>
      <c r="N80" t="s">
        <v>12</v>
      </c>
      <c r="O80">
        <f>C80*100/F$97</f>
        <v>174.21652191613958</v>
      </c>
      <c r="U80">
        <f t="shared" si="1"/>
        <v>105.15421117146403</v>
      </c>
    </row>
    <row r="81" spans="1:21" x14ac:dyDescent="0.25">
      <c r="A81" t="s">
        <v>12</v>
      </c>
      <c r="C81" s="5">
        <v>70.328599999999994</v>
      </c>
      <c r="G81" t="s">
        <v>12</v>
      </c>
      <c r="I81" s="5">
        <v>120.04900000000001</v>
      </c>
      <c r="N81" t="s">
        <v>12</v>
      </c>
      <c r="O81">
        <f>C81*100/F$97</f>
        <v>61.114733907440133</v>
      </c>
      <c r="U81">
        <f t="shared" si="1"/>
        <v>109.44071277903274</v>
      </c>
    </row>
    <row r="82" spans="1:21" x14ac:dyDescent="0.25">
      <c r="A82" t="s">
        <v>12</v>
      </c>
      <c r="C82" s="5">
        <v>162.333</v>
      </c>
      <c r="G82" t="s">
        <v>12</v>
      </c>
      <c r="I82" s="5">
        <v>93.204599999999999</v>
      </c>
      <c r="N82" t="s">
        <v>12</v>
      </c>
      <c r="O82">
        <f>C82*100/F$97</f>
        <v>141.06548544115023</v>
      </c>
      <c r="U82">
        <f t="shared" si="1"/>
        <v>84.96845336724698</v>
      </c>
    </row>
    <row r="83" spans="1:21" x14ac:dyDescent="0.25">
      <c r="A83" t="s">
        <v>12</v>
      </c>
      <c r="C83" s="5">
        <v>118.048</v>
      </c>
      <c r="G83" t="s">
        <v>12</v>
      </c>
      <c r="I83" s="5">
        <v>136.22200000000001</v>
      </c>
      <c r="N83" t="s">
        <v>12</v>
      </c>
      <c r="O83">
        <f>C83*100/F$97</f>
        <v>102.5823364649018</v>
      </c>
      <c r="U83">
        <f t="shared" si="1"/>
        <v>124.18456443773289</v>
      </c>
    </row>
    <row r="84" spans="1:21" x14ac:dyDescent="0.25">
      <c r="A84" t="s">
        <v>12</v>
      </c>
      <c r="C84" s="5">
        <v>171.87</v>
      </c>
      <c r="G84" t="s">
        <v>12</v>
      </c>
      <c r="I84" s="5">
        <v>124.45099999999999</v>
      </c>
      <c r="N84" t="s">
        <v>12</v>
      </c>
      <c r="O84">
        <f>C84*100/F$97</f>
        <v>149.35302731281067</v>
      </c>
      <c r="U84">
        <f t="shared" si="1"/>
        <v>113.45372427978074</v>
      </c>
    </row>
    <row r="85" spans="1:21" x14ac:dyDescent="0.25">
      <c r="A85" t="s">
        <v>12</v>
      </c>
      <c r="C85" s="5">
        <v>76.464399999999998</v>
      </c>
      <c r="G85" t="s">
        <v>12</v>
      </c>
      <c r="I85" s="5">
        <v>66.293599999999998</v>
      </c>
      <c r="N85" t="s">
        <v>12</v>
      </c>
      <c r="O85">
        <f>C85*100/F$97</f>
        <v>66.446672611029726</v>
      </c>
      <c r="U85">
        <f t="shared" si="1"/>
        <v>60.43547915174706</v>
      </c>
    </row>
    <row r="86" spans="1:21" x14ac:dyDescent="0.25">
      <c r="A86" t="s">
        <v>12</v>
      </c>
      <c r="C86" s="5">
        <v>18.107399999999998</v>
      </c>
      <c r="G86" t="s">
        <v>12</v>
      </c>
      <c r="I86" s="5">
        <v>0</v>
      </c>
      <c r="N86" t="s">
        <v>12</v>
      </c>
      <c r="O86">
        <f>C86*100/F$97</f>
        <v>15.735119606469933</v>
      </c>
      <c r="U86">
        <f t="shared" si="1"/>
        <v>0</v>
      </c>
    </row>
    <row r="87" spans="1:21" x14ac:dyDescent="0.25">
      <c r="A87" t="s">
        <v>12</v>
      </c>
      <c r="C87" s="5">
        <v>157.697</v>
      </c>
      <c r="G87" t="s">
        <v>12</v>
      </c>
      <c r="I87" s="5">
        <v>74.730400000000003</v>
      </c>
      <c r="N87" t="s">
        <v>12</v>
      </c>
      <c r="O87">
        <f>C87*100/F$97</f>
        <v>137.03685546138539</v>
      </c>
      <c r="U87">
        <f t="shared" si="1"/>
        <v>68.12675026249471</v>
      </c>
    </row>
    <row r="88" spans="1:21" x14ac:dyDescent="0.25">
      <c r="A88" t="s">
        <v>12</v>
      </c>
      <c r="C88" s="5">
        <v>90.17</v>
      </c>
      <c r="G88" t="s">
        <v>12</v>
      </c>
      <c r="I88" s="5">
        <v>205.31700000000001</v>
      </c>
      <c r="N88" t="s">
        <v>12</v>
      </c>
      <c r="O88">
        <f>C88*100/F$97</f>
        <v>78.356679308757421</v>
      </c>
      <c r="U88">
        <f t="shared" si="1"/>
        <v>187.173894206971</v>
      </c>
    </row>
    <row r="89" spans="1:21" x14ac:dyDescent="0.25">
      <c r="A89" t="s">
        <v>12</v>
      </c>
      <c r="C89" s="5">
        <v>130.02000000000001</v>
      </c>
      <c r="G89" t="s">
        <v>12</v>
      </c>
      <c r="I89" s="5">
        <v>123.417</v>
      </c>
      <c r="N89" t="s">
        <v>12</v>
      </c>
      <c r="O89">
        <f>C89*100/F$97</f>
        <v>112.98586496312123</v>
      </c>
      <c r="U89">
        <f t="shared" si="1"/>
        <v>112.511095044939</v>
      </c>
    </row>
    <row r="90" spans="1:21" x14ac:dyDescent="0.25">
      <c r="A90" t="s">
        <v>12</v>
      </c>
      <c r="C90" s="5">
        <v>195.37899999999999</v>
      </c>
      <c r="G90" t="s">
        <v>12</v>
      </c>
      <c r="I90" s="5">
        <v>182.17400000000001</v>
      </c>
      <c r="N90" t="s">
        <v>12</v>
      </c>
      <c r="O90">
        <f>C90*100/F$97</f>
        <v>169.78207437801612</v>
      </c>
      <c r="U90">
        <f t="shared" si="1"/>
        <v>166.07595573313822</v>
      </c>
    </row>
    <row r="91" spans="1:21" x14ac:dyDescent="0.25">
      <c r="A91" t="s">
        <v>12</v>
      </c>
      <c r="C91" s="5">
        <v>159.69800000000001</v>
      </c>
      <c r="G91" t="s">
        <v>12</v>
      </c>
      <c r="I91" s="5">
        <v>199.114</v>
      </c>
      <c r="N91" t="s">
        <v>12</v>
      </c>
      <c r="O91">
        <f>C91*100/F$97</f>
        <v>138.77570114505869</v>
      </c>
      <c r="U91">
        <f t="shared" si="1"/>
        <v>181.51903043160976</v>
      </c>
    </row>
    <row r="92" spans="1:21" x14ac:dyDescent="0.25">
      <c r="A92" t="s">
        <v>12</v>
      </c>
      <c r="C92" s="5">
        <v>159.732</v>
      </c>
      <c r="G92" t="s">
        <v>12</v>
      </c>
      <c r="I92" s="5">
        <v>274.31200000000001</v>
      </c>
      <c r="N92" t="s">
        <v>12</v>
      </c>
      <c r="O92">
        <f>C92*100/F$97</f>
        <v>138.80524674887923</v>
      </c>
      <c r="U92">
        <f t="shared" si="1"/>
        <v>250.0720606072689</v>
      </c>
    </row>
    <row r="93" spans="1:21" x14ac:dyDescent="0.25">
      <c r="A93" t="s">
        <v>12</v>
      </c>
      <c r="C93" s="5">
        <v>85.034599999999998</v>
      </c>
      <c r="G93" t="s">
        <v>12</v>
      </c>
      <c r="I93" s="5">
        <v>88.169200000000004</v>
      </c>
      <c r="N93" t="s">
        <v>12</v>
      </c>
      <c r="O93">
        <f>C93*100/F$97</f>
        <v>73.894076548169707</v>
      </c>
      <c r="U93">
        <f t="shared" si="1"/>
        <v>80.378013087631643</v>
      </c>
    </row>
    <row r="94" spans="1:21" x14ac:dyDescent="0.25">
      <c r="A94" t="s">
        <v>12</v>
      </c>
      <c r="C94" s="5">
        <v>256.13799999999998</v>
      </c>
      <c r="G94" t="s">
        <v>12</v>
      </c>
      <c r="I94" s="5">
        <v>272.31099999999998</v>
      </c>
      <c r="N94" t="s">
        <v>12</v>
      </c>
      <c r="O94">
        <f>C94*100/F$97</f>
        <v>222.58093739366205</v>
      </c>
      <c r="U94">
        <f t="shared" si="1"/>
        <v>248.24788159477527</v>
      </c>
    </row>
    <row r="95" spans="1:21" x14ac:dyDescent="0.25">
      <c r="A95" t="s">
        <v>12</v>
      </c>
      <c r="C95" s="5">
        <v>48.453000000000003</v>
      </c>
      <c r="G95" t="s">
        <v>12</v>
      </c>
      <c r="I95" s="5">
        <v>109.27800000000001</v>
      </c>
      <c r="N95" t="s">
        <v>12</v>
      </c>
      <c r="O95">
        <f>C95*100/F$97</f>
        <v>42.105092409307126</v>
      </c>
      <c r="U95">
        <f t="shared" si="1"/>
        <v>99.621506310482701</v>
      </c>
    </row>
    <row r="96" spans="1:21" x14ac:dyDescent="0.25">
      <c r="A96" t="s">
        <v>12</v>
      </c>
      <c r="C96" s="5">
        <v>131.28700000000001</v>
      </c>
      <c r="G96" t="s">
        <v>12</v>
      </c>
      <c r="I96" s="5">
        <v>205.88399999999999</v>
      </c>
      <c r="N96" t="s">
        <v>12</v>
      </c>
      <c r="O96">
        <f>C96*100/F$97</f>
        <v>114.08687319961003</v>
      </c>
      <c r="U96">
        <f t="shared" si="1"/>
        <v>187.69079050886197</v>
      </c>
    </row>
    <row r="97" spans="1:21" x14ac:dyDescent="0.25">
      <c r="A97" t="s">
        <v>12</v>
      </c>
      <c r="C97" s="5">
        <v>77.598200000000006</v>
      </c>
      <c r="E97" s="1" t="s">
        <v>13</v>
      </c>
      <c r="F97" s="1">
        <f>AVERAGEA(C53:C100)</f>
        <v>115.07634166666668</v>
      </c>
      <c r="G97" t="s">
        <v>12</v>
      </c>
      <c r="I97" s="5">
        <v>150.595</v>
      </c>
      <c r="K97" s="1" t="s">
        <v>13</v>
      </c>
      <c r="L97" s="1">
        <f>AVERAGEA(I53:I100)</f>
        <v>121.94992533333335</v>
      </c>
      <c r="N97" t="s">
        <v>12</v>
      </c>
      <c r="O97">
        <f>C97*100/F$97</f>
        <v>67.431931599609854</v>
      </c>
      <c r="U97">
        <f t="shared" si="1"/>
        <v>137.28747545550928</v>
      </c>
    </row>
    <row r="98" spans="1:21" x14ac:dyDescent="0.25">
      <c r="A98" t="s">
        <v>12</v>
      </c>
      <c r="C98" s="5">
        <v>153.82900000000001</v>
      </c>
      <c r="E98" s="1" t="s">
        <v>1</v>
      </c>
      <c r="F98" s="1">
        <f>TRIMMEAN(C53:C100,0.1)</f>
        <v>112.96979318181816</v>
      </c>
      <c r="G98" t="s">
        <v>12</v>
      </c>
      <c r="I98" s="5">
        <v>27.777999999999999</v>
      </c>
      <c r="K98" s="1" t="s">
        <v>1</v>
      </c>
      <c r="L98" s="1">
        <f>TRIMMEAN(I53:I100,0.1)</f>
        <v>118.49094127272728</v>
      </c>
      <c r="N98" t="s">
        <v>12</v>
      </c>
      <c r="O98">
        <f>C98*100/F$97</f>
        <v>133.67560853262555</v>
      </c>
      <c r="U98">
        <f t="shared" si="1"/>
        <v>25.323360624211535</v>
      </c>
    </row>
    <row r="99" spans="1:21" x14ac:dyDescent="0.25">
      <c r="A99" t="s">
        <v>12</v>
      </c>
      <c r="C99" s="5">
        <v>93.938199999999995</v>
      </c>
      <c r="E99" s="1" t="s">
        <v>2</v>
      </c>
      <c r="F99" s="1">
        <f>_xlfn.STDEV.S(C53:C100)</f>
        <v>62.058647239762557</v>
      </c>
      <c r="G99" t="s">
        <v>12</v>
      </c>
      <c r="I99" s="5">
        <v>114.04600000000001</v>
      </c>
      <c r="K99" s="1" t="s">
        <v>2</v>
      </c>
      <c r="L99" s="1">
        <f>_xlfn.STDEV.S(I53:I100)</f>
        <v>81.174622240324695</v>
      </c>
      <c r="N99" t="s">
        <v>12</v>
      </c>
      <c r="O99">
        <f>C99*100/F$97</f>
        <v>81.631201200420492</v>
      </c>
      <c r="U99">
        <f t="shared" si="1"/>
        <v>103.96817574155192</v>
      </c>
    </row>
    <row r="100" spans="1:21" x14ac:dyDescent="0.25">
      <c r="A100" t="s">
        <v>12</v>
      </c>
      <c r="C100" s="5">
        <v>98.473399999999998</v>
      </c>
      <c r="E100" s="1" t="s">
        <v>3</v>
      </c>
      <c r="F100" s="1">
        <f>F99/SQRT(48)</f>
        <v>8.9573941723552348</v>
      </c>
      <c r="G100" t="s">
        <v>12</v>
      </c>
      <c r="I100" s="5">
        <v>165.90100000000001</v>
      </c>
      <c r="K100" s="1" t="s">
        <v>3</v>
      </c>
      <c r="L100" s="1">
        <f t="shared" ref="L100" si="2">L99/SQRT(48)</f>
        <v>11.716547500454412</v>
      </c>
      <c r="N100" t="s">
        <v>12</v>
      </c>
      <c r="O100">
        <f>C100*100/F$97</f>
        <v>85.572237154740961</v>
      </c>
      <c r="U100">
        <f t="shared" si="1"/>
        <v>151.24094070549782</v>
      </c>
    </row>
    <row r="101" spans="1:21" x14ac:dyDescent="0.25">
      <c r="A101" t="s">
        <v>14</v>
      </c>
      <c r="C101" s="5">
        <v>208.58500000000001</v>
      </c>
      <c r="G101" t="s">
        <v>14</v>
      </c>
      <c r="I101" s="5">
        <v>3.7348499999999998</v>
      </c>
      <c r="N101" t="s">
        <v>14</v>
      </c>
      <c r="O101">
        <f>C101*100/F$145</f>
        <v>164.04061402119814</v>
      </c>
      <c r="U101">
        <f t="shared" si="1"/>
        <v>3.4048150848634333</v>
      </c>
    </row>
    <row r="102" spans="1:21" x14ac:dyDescent="0.25">
      <c r="A102" t="s">
        <v>14</v>
      </c>
      <c r="C102" s="5">
        <v>123.684</v>
      </c>
      <c r="G102" t="s">
        <v>14</v>
      </c>
      <c r="I102" s="5">
        <v>129.18600000000001</v>
      </c>
      <c r="N102" t="s">
        <v>14</v>
      </c>
      <c r="O102">
        <f>C102*100/F$145</f>
        <v>97.270653712385212</v>
      </c>
      <c r="U102">
        <f t="shared" si="1"/>
        <v>117.77030979909971</v>
      </c>
    </row>
    <row r="103" spans="1:21" x14ac:dyDescent="0.25">
      <c r="A103" t="s">
        <v>14</v>
      </c>
      <c r="C103" s="5">
        <v>32.713299999999997</v>
      </c>
      <c r="G103" t="s">
        <v>14</v>
      </c>
      <c r="I103" s="5">
        <v>135.05500000000001</v>
      </c>
      <c r="N103" t="s">
        <v>14</v>
      </c>
      <c r="O103">
        <f>C103*100/F$145</f>
        <v>25.727208661503273</v>
      </c>
      <c r="U103">
        <f t="shared" si="1"/>
        <v>123.12068792220063</v>
      </c>
    </row>
    <row r="104" spans="1:21" x14ac:dyDescent="0.25">
      <c r="A104" t="s">
        <v>14</v>
      </c>
      <c r="C104" s="5">
        <v>62.125300000000003</v>
      </c>
      <c r="G104" t="s">
        <v>14</v>
      </c>
      <c r="I104" s="5">
        <v>87.035399999999996</v>
      </c>
      <c r="N104" t="s">
        <v>14</v>
      </c>
      <c r="O104">
        <f>C104*100/F$145</f>
        <v>48.858126702548802</v>
      </c>
      <c r="U104">
        <f t="shared" si="1"/>
        <v>79.344402810587539</v>
      </c>
    </row>
    <row r="105" spans="1:21" x14ac:dyDescent="0.25">
      <c r="A105" t="s">
        <v>14</v>
      </c>
      <c r="C105" s="5">
        <v>163.833</v>
      </c>
      <c r="G105" t="s">
        <v>14</v>
      </c>
      <c r="I105" s="5">
        <v>192.078</v>
      </c>
      <c r="J105" s="1"/>
      <c r="K105" s="1"/>
      <c r="L105" s="1"/>
      <c r="M105" s="1"/>
      <c r="N105" t="s">
        <v>14</v>
      </c>
      <c r="O105">
        <f>C105*100/F$145</f>
        <v>128.84563087918571</v>
      </c>
      <c r="U105">
        <f t="shared" si="1"/>
        <v>175.10477579297657</v>
      </c>
    </row>
    <row r="106" spans="1:21" x14ac:dyDescent="0.25">
      <c r="A106" t="s">
        <v>14</v>
      </c>
      <c r="C106" s="5">
        <v>129.98599999999999</v>
      </c>
      <c r="G106" t="s">
        <v>14</v>
      </c>
      <c r="I106" s="5">
        <v>173.33699999999999</v>
      </c>
      <c r="J106" s="1"/>
      <c r="K106" s="1"/>
      <c r="L106" s="1"/>
      <c r="M106" s="1"/>
      <c r="N106" t="s">
        <v>14</v>
      </c>
      <c r="O106">
        <f>C106*100/F$145</f>
        <v>102.22682960979677</v>
      </c>
      <c r="U106">
        <f t="shared" si="1"/>
        <v>158.01984881989179</v>
      </c>
    </row>
    <row r="107" spans="1:21" x14ac:dyDescent="0.25">
      <c r="A107" t="s">
        <v>14</v>
      </c>
      <c r="C107" s="5">
        <v>41.616900000000001</v>
      </c>
      <c r="G107" t="s">
        <v>14</v>
      </c>
      <c r="I107" s="5">
        <v>6.2025199999999998</v>
      </c>
      <c r="J107" s="1"/>
      <c r="K107" s="1"/>
      <c r="L107" s="1"/>
      <c r="M107" s="1"/>
      <c r="N107" t="s">
        <v>14</v>
      </c>
      <c r="O107">
        <f>C107*100/F$145</f>
        <v>32.729399667563825</v>
      </c>
      <c r="U107">
        <f t="shared" si="1"/>
        <v>5.6544261911903133</v>
      </c>
    </row>
    <row r="108" spans="1:21" x14ac:dyDescent="0.25">
      <c r="A108" t="s">
        <v>14</v>
      </c>
      <c r="C108" s="5">
        <v>131.82</v>
      </c>
      <c r="G108" t="s">
        <v>14</v>
      </c>
      <c r="I108" s="5">
        <v>0</v>
      </c>
      <c r="J108" s="1"/>
      <c r="K108" s="1"/>
      <c r="L108" s="1"/>
      <c r="M108" s="1"/>
      <c r="N108" t="s">
        <v>14</v>
      </c>
      <c r="O108">
        <f>C108*100/F$145</f>
        <v>103.66916959644432</v>
      </c>
      <c r="U108">
        <f t="shared" si="1"/>
        <v>0</v>
      </c>
    </row>
    <row r="109" spans="1:21" x14ac:dyDescent="0.25">
      <c r="A109" t="s">
        <v>14</v>
      </c>
      <c r="C109" s="5">
        <v>75.964200000000005</v>
      </c>
      <c r="G109" t="s">
        <v>14</v>
      </c>
      <c r="I109" s="5">
        <v>124.417</v>
      </c>
      <c r="N109" t="s">
        <v>14</v>
      </c>
      <c r="O109">
        <f>C109*100/F$145</f>
        <v>59.741659331347407</v>
      </c>
      <c r="U109">
        <f t="shared" si="1"/>
        <v>113.42272873434109</v>
      </c>
    </row>
    <row r="110" spans="1:21" x14ac:dyDescent="0.25">
      <c r="A110" t="s">
        <v>14</v>
      </c>
      <c r="C110" s="5">
        <v>82.667000000000002</v>
      </c>
      <c r="G110" t="s">
        <v>14</v>
      </c>
      <c r="I110" s="5">
        <v>158.565</v>
      </c>
      <c r="N110" t="s">
        <v>14</v>
      </c>
      <c r="O110">
        <f>C110*100/F$145</f>
        <v>65.013042353430919</v>
      </c>
      <c r="U110">
        <f t="shared" si="1"/>
        <v>144.55319596004401</v>
      </c>
    </row>
    <row r="111" spans="1:21" x14ac:dyDescent="0.25">
      <c r="A111" t="s">
        <v>14</v>
      </c>
      <c r="C111" s="5">
        <v>204.61699999999999</v>
      </c>
      <c r="G111" t="s">
        <v>14</v>
      </c>
      <c r="I111" s="5">
        <v>180.00700000000001</v>
      </c>
      <c r="N111" t="s">
        <v>14</v>
      </c>
      <c r="O111">
        <f>C111*100/F$145</f>
        <v>160.9200005713522</v>
      </c>
      <c r="U111">
        <f t="shared" si="1"/>
        <v>164.10044552820384</v>
      </c>
    </row>
    <row r="112" spans="1:21" x14ac:dyDescent="0.25">
      <c r="A112" t="s">
        <v>14</v>
      </c>
      <c r="C112" s="5">
        <v>30.412400000000002</v>
      </c>
      <c r="G112" t="s">
        <v>14</v>
      </c>
      <c r="I112" s="5">
        <v>0.80032499999999995</v>
      </c>
      <c r="N112" t="s">
        <v>14</v>
      </c>
      <c r="O112">
        <f>C112*100/F$145</f>
        <v>23.917677540850427</v>
      </c>
      <c r="U112">
        <f t="shared" si="1"/>
        <v>0.72960323247073577</v>
      </c>
    </row>
    <row r="113" spans="1:21" x14ac:dyDescent="0.25">
      <c r="A113" t="s">
        <v>14</v>
      </c>
      <c r="C113" s="5">
        <v>98.840199999999996</v>
      </c>
      <c r="G113" t="s">
        <v>14</v>
      </c>
      <c r="I113" s="5">
        <v>199.31399999999999</v>
      </c>
      <c r="N113" t="s">
        <v>14</v>
      </c>
      <c r="O113">
        <f>C113*100/F$145</f>
        <v>77.732373363271705</v>
      </c>
      <c r="U113">
        <f t="shared" si="1"/>
        <v>181.70135716949017</v>
      </c>
    </row>
    <row r="114" spans="1:21" x14ac:dyDescent="0.25">
      <c r="A114" t="s">
        <v>14</v>
      </c>
      <c r="C114" s="5">
        <v>107.744</v>
      </c>
      <c r="G114" t="s">
        <v>14</v>
      </c>
      <c r="I114" s="5">
        <v>44.851599999999998</v>
      </c>
      <c r="N114" t="s">
        <v>14</v>
      </c>
      <c r="O114">
        <f>C114*100/F$145</f>
        <v>84.734721658316616</v>
      </c>
      <c r="U114">
        <f t="shared" si="1"/>
        <v>40.888229583587233</v>
      </c>
    </row>
    <row r="115" spans="1:21" x14ac:dyDescent="0.25">
      <c r="A115" t="s">
        <v>14</v>
      </c>
      <c r="C115" s="5">
        <v>165.90100000000001</v>
      </c>
      <c r="G115" t="s">
        <v>14</v>
      </c>
      <c r="I115" s="5">
        <v>93.871499999999997</v>
      </c>
      <c r="N115" t="s">
        <v>14</v>
      </c>
      <c r="O115">
        <f>C115*100/F$145</f>
        <v>130.47199897754294</v>
      </c>
      <c r="U115">
        <f t="shared" si="1"/>
        <v>85.57642187470924</v>
      </c>
    </row>
    <row r="116" spans="1:21" x14ac:dyDescent="0.25">
      <c r="A116" t="s">
        <v>14</v>
      </c>
      <c r="C116" s="5">
        <v>236.196</v>
      </c>
      <c r="G116" t="s">
        <v>14</v>
      </c>
      <c r="I116" s="5">
        <v>165.267</v>
      </c>
      <c r="N116" t="s">
        <v>14</v>
      </c>
      <c r="O116">
        <f>C116*100/F$145</f>
        <v>185.75514475801668</v>
      </c>
      <c r="U116">
        <f t="shared" si="1"/>
        <v>150.66296494641688</v>
      </c>
    </row>
    <row r="117" spans="1:21" x14ac:dyDescent="0.25">
      <c r="A117" t="s">
        <v>14</v>
      </c>
      <c r="C117" s="5">
        <v>109.044</v>
      </c>
      <c r="G117" t="s">
        <v>14</v>
      </c>
      <c r="I117" s="5">
        <v>30.178899999999999</v>
      </c>
      <c r="N117" t="s">
        <v>14</v>
      </c>
      <c r="O117">
        <f>C117*100/F$145</f>
        <v>85.757100056703635</v>
      </c>
      <c r="U117">
        <f t="shared" si="1"/>
        <v>27.512101949097037</v>
      </c>
    </row>
    <row r="118" spans="1:21" x14ac:dyDescent="0.25">
      <c r="A118" t="s">
        <v>14</v>
      </c>
      <c r="C118" s="5">
        <v>125.48399999999999</v>
      </c>
      <c r="G118" t="s">
        <v>14</v>
      </c>
      <c r="I118" s="5">
        <v>34.247300000000003</v>
      </c>
      <c r="N118" t="s">
        <v>14</v>
      </c>
      <c r="O118">
        <f>C118*100/F$145</f>
        <v>98.686254571690313</v>
      </c>
      <c r="U118">
        <f t="shared" si="1"/>
        <v>31.22099245106055</v>
      </c>
    </row>
    <row r="119" spans="1:21" x14ac:dyDescent="0.25">
      <c r="A119" t="s">
        <v>14</v>
      </c>
      <c r="C119" s="5">
        <v>114.08</v>
      </c>
      <c r="G119" t="s">
        <v>14</v>
      </c>
      <c r="I119" s="5">
        <v>95.1721</v>
      </c>
      <c r="N119" t="s">
        <v>14</v>
      </c>
      <c r="O119">
        <f>C119*100/F$145</f>
        <v>89.717636683070609</v>
      </c>
      <c r="U119">
        <f t="shared" si="1"/>
        <v>86.762092651145608</v>
      </c>
    </row>
    <row r="120" spans="1:21" x14ac:dyDescent="0.25">
      <c r="A120" t="s">
        <v>14</v>
      </c>
      <c r="C120" s="5">
        <v>240.83099999999999</v>
      </c>
      <c r="G120" t="s">
        <v>14</v>
      </c>
      <c r="I120" s="5">
        <v>180.00700000000001</v>
      </c>
      <c r="N120" t="s">
        <v>14</v>
      </c>
      <c r="O120">
        <f>C120*100/F$145</f>
        <v>189.40031697072735</v>
      </c>
      <c r="U120">
        <f t="shared" si="1"/>
        <v>164.10044552820384</v>
      </c>
    </row>
    <row r="121" spans="1:21" x14ac:dyDescent="0.25">
      <c r="A121" t="s">
        <v>14</v>
      </c>
      <c r="C121" s="5">
        <v>91.303799999999995</v>
      </c>
      <c r="G121" t="s">
        <v>14</v>
      </c>
      <c r="I121" s="5">
        <v>95.505499999999998</v>
      </c>
      <c r="N121" t="s">
        <v>14</v>
      </c>
      <c r="O121">
        <f>C121*100/F$145</f>
        <v>71.805409854345555</v>
      </c>
      <c r="U121">
        <f t="shared" si="1"/>
        <v>87.066031323192263</v>
      </c>
    </row>
    <row r="122" spans="1:21" x14ac:dyDescent="0.25">
      <c r="A122" t="s">
        <v>14</v>
      </c>
      <c r="C122" s="5">
        <v>134.755</v>
      </c>
      <c r="G122" t="s">
        <v>14</v>
      </c>
      <c r="I122" s="5">
        <v>99.7072</v>
      </c>
      <c r="N122" t="s">
        <v>14</v>
      </c>
      <c r="O122">
        <f>C122*100/F$145</f>
        <v>105.97738544203348</v>
      </c>
      <c r="U122">
        <f t="shared" si="1"/>
        <v>90.896442595953076</v>
      </c>
    </row>
    <row r="123" spans="1:21" x14ac:dyDescent="0.25">
      <c r="A123" t="s">
        <v>14</v>
      </c>
      <c r="C123" s="5">
        <v>179.673</v>
      </c>
      <c r="G123" t="s">
        <v>14</v>
      </c>
      <c r="I123" s="5">
        <v>153.12899999999999</v>
      </c>
      <c r="N123" t="s">
        <v>14</v>
      </c>
      <c r="O123">
        <f>C123*100/F$145</f>
        <v>141.30291844107069</v>
      </c>
      <c r="U123">
        <f t="shared" si="1"/>
        <v>139.5975552244542</v>
      </c>
    </row>
    <row r="124" spans="1:21" x14ac:dyDescent="0.25">
      <c r="A124" t="s">
        <v>14</v>
      </c>
      <c r="C124" s="5">
        <v>93.137900000000002</v>
      </c>
      <c r="G124" t="s">
        <v>14</v>
      </c>
      <c r="I124" s="5">
        <v>232.62799999999999</v>
      </c>
      <c r="N124" t="s">
        <v>14</v>
      </c>
      <c r="O124">
        <f>C124*100/F$145</f>
        <v>73.2478284854853</v>
      </c>
      <c r="U124">
        <f t="shared" si="1"/>
        <v>212.07152189823174</v>
      </c>
    </row>
    <row r="125" spans="1:21" x14ac:dyDescent="0.25">
      <c r="A125" t="s">
        <v>14</v>
      </c>
      <c r="C125" s="5">
        <v>36.7149</v>
      </c>
      <c r="G125" t="s">
        <v>14</v>
      </c>
      <c r="I125" s="5">
        <v>37.448599999999999</v>
      </c>
      <c r="N125" t="s">
        <v>14</v>
      </c>
      <c r="O125">
        <f>C125*100/F$145</f>
        <v>28.874246660722903</v>
      </c>
      <c r="U125">
        <f t="shared" si="1"/>
        <v>34.139405380943487</v>
      </c>
    </row>
    <row r="126" spans="1:21" x14ac:dyDescent="0.25">
      <c r="A126" t="s">
        <v>14</v>
      </c>
      <c r="C126" s="5">
        <v>93.938199999999995</v>
      </c>
      <c r="G126" t="s">
        <v>14</v>
      </c>
      <c r="I126" s="5">
        <v>97.773099999999999</v>
      </c>
      <c r="N126" t="s">
        <v>14</v>
      </c>
      <c r="O126">
        <f>C126*100/F$145</f>
        <v>73.877220356430783</v>
      </c>
      <c r="U126">
        <f t="shared" si="1"/>
        <v>89.133251877280472</v>
      </c>
    </row>
    <row r="127" spans="1:21" x14ac:dyDescent="0.25">
      <c r="A127" t="s">
        <v>14</v>
      </c>
      <c r="C127" s="5">
        <v>107.71</v>
      </c>
      <c r="G127" t="s">
        <v>14</v>
      </c>
      <c r="I127" s="5">
        <v>4.2017100000000003</v>
      </c>
      <c r="N127" t="s">
        <v>14</v>
      </c>
      <c r="O127">
        <f>C127*100/F$145</f>
        <v>84.707982530974178</v>
      </c>
      <c r="U127">
        <f t="shared" si="1"/>
        <v>3.8304203890976987</v>
      </c>
    </row>
    <row r="128" spans="1:21" x14ac:dyDescent="0.25">
      <c r="A128" t="s">
        <v>14</v>
      </c>
      <c r="C128" s="5">
        <v>147.69300000000001</v>
      </c>
      <c r="G128" t="s">
        <v>14</v>
      </c>
      <c r="I128" s="5">
        <v>135.85499999999999</v>
      </c>
      <c r="N128" t="s">
        <v>14</v>
      </c>
      <c r="O128">
        <f>C128*100/F$145</f>
        <v>116.1524098407499</v>
      </c>
      <c r="U128">
        <f t="shared" si="1"/>
        <v>123.8499948737223</v>
      </c>
    </row>
    <row r="129" spans="1:21" x14ac:dyDescent="0.25">
      <c r="A129" t="s">
        <v>14</v>
      </c>
      <c r="C129" s="5">
        <v>200.11500000000001</v>
      </c>
      <c r="G129" t="s">
        <v>14</v>
      </c>
      <c r="I129" s="5">
        <v>327.10000000000002</v>
      </c>
      <c r="N129" t="s">
        <v>14</v>
      </c>
      <c r="O129">
        <f>C129*100/F$145</f>
        <v>157.37942553324575</v>
      </c>
      <c r="U129">
        <f t="shared" si="1"/>
        <v>298.19537980342699</v>
      </c>
    </row>
    <row r="130" spans="1:21" x14ac:dyDescent="0.25">
      <c r="A130" t="s">
        <v>14</v>
      </c>
      <c r="C130" s="5">
        <v>112.346</v>
      </c>
      <c r="G130" t="s">
        <v>14</v>
      </c>
      <c r="I130" s="5">
        <v>229.62700000000001</v>
      </c>
      <c r="N130" t="s">
        <v>14</v>
      </c>
      <c r="O130">
        <f>C130*100/F$145</f>
        <v>88.353941188606683</v>
      </c>
      <c r="U130">
        <f t="shared" si="1"/>
        <v>209.33570919633604</v>
      </c>
    </row>
    <row r="131" spans="1:21" x14ac:dyDescent="0.25">
      <c r="A131" t="s">
        <v>14</v>
      </c>
      <c r="C131" s="5">
        <v>75.897499999999994</v>
      </c>
      <c r="G131" t="s">
        <v>14</v>
      </c>
      <c r="I131" s="5">
        <v>342.173</v>
      </c>
      <c r="N131" t="s">
        <v>14</v>
      </c>
      <c r="O131">
        <f>C131*100/F$145</f>
        <v>59.689203455060927</v>
      </c>
      <c r="U131">
        <f t="shared" si="1"/>
        <v>311.93643440378486</v>
      </c>
    </row>
    <row r="132" spans="1:21" x14ac:dyDescent="0.25">
      <c r="A132" t="s">
        <v>14</v>
      </c>
      <c r="C132" s="5">
        <v>8.7035400000000003</v>
      </c>
      <c r="G132" t="s">
        <v>14</v>
      </c>
      <c r="I132" s="5">
        <v>5.1020799999999999</v>
      </c>
      <c r="N132" t="s">
        <v>14</v>
      </c>
      <c r="O132">
        <f>C132*100/F$145</f>
        <v>6.8448548349980047</v>
      </c>
      <c r="U132">
        <f t="shared" si="1"/>
        <v>4.6512280140246665</v>
      </c>
    </row>
    <row r="133" spans="1:21" x14ac:dyDescent="0.25">
      <c r="A133" t="s">
        <v>14</v>
      </c>
      <c r="C133" s="5">
        <v>148.12700000000001</v>
      </c>
      <c r="G133" t="s">
        <v>14</v>
      </c>
      <c r="I133" s="5">
        <v>37.415199999999999</v>
      </c>
      <c r="N133" t="s">
        <v>14</v>
      </c>
      <c r="O133">
        <f>C133*100/F$145</f>
        <v>116.49372693682679</v>
      </c>
      <c r="U133">
        <f t="shared" si="1"/>
        <v>34.108956815717455</v>
      </c>
    </row>
    <row r="134" spans="1:21" x14ac:dyDescent="0.25">
      <c r="A134" t="s">
        <v>14</v>
      </c>
      <c r="C134" s="5">
        <v>80.432699999999997</v>
      </c>
      <c r="G134" t="s">
        <v>14</v>
      </c>
      <c r="I134" s="5">
        <v>49.5535</v>
      </c>
      <c r="N134" t="s">
        <v>14</v>
      </c>
      <c r="O134">
        <f>C134*100/F$145</f>
        <v>63.255888464572344</v>
      </c>
      <c r="U134">
        <f t="shared" ref="U134:U195" si="3">I134*100/L$49</f>
        <v>45.174640027786971</v>
      </c>
    </row>
    <row r="135" spans="1:21" x14ac:dyDescent="0.25">
      <c r="A135" t="s">
        <v>14</v>
      </c>
      <c r="C135" s="5">
        <v>181.14</v>
      </c>
      <c r="G135" t="s">
        <v>14</v>
      </c>
      <c r="I135" s="5">
        <v>94.8386</v>
      </c>
      <c r="N135" t="s">
        <v>14</v>
      </c>
      <c r="O135">
        <f>C135*100/F$145</f>
        <v>142.45663314140435</v>
      </c>
      <c r="U135">
        <f t="shared" si="3"/>
        <v>86.458062815730017</v>
      </c>
    </row>
    <row r="136" spans="1:21" x14ac:dyDescent="0.25">
      <c r="A136" t="s">
        <v>14</v>
      </c>
      <c r="C136" s="5">
        <v>81.099699999999999</v>
      </c>
      <c r="G136" t="s">
        <v>14</v>
      </c>
      <c r="I136" s="5">
        <v>260.70600000000002</v>
      </c>
      <c r="N136" t="s">
        <v>14</v>
      </c>
      <c r="O136">
        <f>C136*100/F$145</f>
        <v>63.780447227437072</v>
      </c>
      <c r="U136">
        <f t="shared" si="3"/>
        <v>237.66837262926393</v>
      </c>
    </row>
    <row r="137" spans="1:21" x14ac:dyDescent="0.25">
      <c r="A137" t="s">
        <v>14</v>
      </c>
      <c r="C137" s="5">
        <v>89.803200000000004</v>
      </c>
      <c r="G137" t="s">
        <v>14</v>
      </c>
      <c r="I137" s="5">
        <v>41.216799999999999</v>
      </c>
      <c r="N137" t="s">
        <v>14</v>
      </c>
      <c r="O137">
        <f>C137*100/F$145</f>
        <v>70.625270604638203</v>
      </c>
      <c r="U137">
        <f t="shared" si="3"/>
        <v>37.574623449348486</v>
      </c>
    </row>
    <row r="138" spans="1:21" x14ac:dyDescent="0.25">
      <c r="A138" t="s">
        <v>14</v>
      </c>
      <c r="C138" s="5">
        <v>125.818</v>
      </c>
      <c r="G138" t="s">
        <v>14</v>
      </c>
      <c r="I138" s="5">
        <v>165.80099999999999</v>
      </c>
      <c r="N138" t="s">
        <v>14</v>
      </c>
      <c r="O138">
        <f>C138*100/F$145</f>
        <v>98.948927175583592</v>
      </c>
      <c r="U138">
        <f t="shared" si="3"/>
        <v>151.14977733655758</v>
      </c>
    </row>
    <row r="139" spans="1:21" x14ac:dyDescent="0.25">
      <c r="A139" t="s">
        <v>14</v>
      </c>
      <c r="C139" s="5">
        <v>111.145</v>
      </c>
      <c r="G139" t="s">
        <v>14</v>
      </c>
      <c r="I139" s="5">
        <v>46.418900000000001</v>
      </c>
      <c r="N139" t="s">
        <v>14</v>
      </c>
      <c r="O139">
        <f>C139*100/F$145</f>
        <v>87.409420837481434</v>
      </c>
      <c r="U139">
        <f t="shared" si="3"/>
        <v>42.31703306498715</v>
      </c>
    </row>
    <row r="140" spans="1:21" x14ac:dyDescent="0.25">
      <c r="A140" t="s">
        <v>14</v>
      </c>
      <c r="C140" s="5">
        <v>252.43600000000001</v>
      </c>
      <c r="G140" t="s">
        <v>14</v>
      </c>
      <c r="I140" s="5">
        <v>180.84</v>
      </c>
      <c r="N140" t="s">
        <v>14</v>
      </c>
      <c r="O140">
        <f>C140*100/F$145</f>
        <v>198.52701028863618</v>
      </c>
      <c r="U140">
        <f t="shared" si="3"/>
        <v>164.8598363914758</v>
      </c>
    </row>
    <row r="141" spans="1:21" x14ac:dyDescent="0.25">
      <c r="A141" t="s">
        <v>14</v>
      </c>
      <c r="C141" s="5">
        <v>195.346</v>
      </c>
      <c r="G141" t="s">
        <v>14</v>
      </c>
      <c r="I141" s="5">
        <v>235.96299999999999</v>
      </c>
      <c r="N141" t="s">
        <v>14</v>
      </c>
      <c r="O141">
        <f>C141*100/F$145</f>
        <v>153.62886970100902</v>
      </c>
      <c r="U141">
        <f t="shared" si="3"/>
        <v>215.11182025238776</v>
      </c>
    </row>
    <row r="142" spans="1:21" x14ac:dyDescent="0.25">
      <c r="A142" t="s">
        <v>14</v>
      </c>
      <c r="C142" s="5">
        <v>125.651</v>
      </c>
      <c r="G142" t="s">
        <v>14</v>
      </c>
      <c r="I142" s="5">
        <v>0</v>
      </c>
      <c r="N142" t="s">
        <v>14</v>
      </c>
      <c r="O142">
        <f>C142*100/F$145</f>
        <v>98.817590873636959</v>
      </c>
      <c r="U142">
        <f t="shared" si="3"/>
        <v>0</v>
      </c>
    </row>
    <row r="143" spans="1:21" x14ac:dyDescent="0.25">
      <c r="A143" t="s">
        <v>14</v>
      </c>
      <c r="C143" s="5">
        <v>80.6995</v>
      </c>
      <c r="G143" t="s">
        <v>14</v>
      </c>
      <c r="I143" s="5">
        <v>121.883</v>
      </c>
      <c r="N143" t="s">
        <v>14</v>
      </c>
      <c r="O143">
        <f>C143*100/F$145</f>
        <v>63.465711969718235</v>
      </c>
      <c r="U143">
        <f t="shared" si="3"/>
        <v>111.11264896539616</v>
      </c>
    </row>
    <row r="144" spans="1:21" x14ac:dyDescent="0.25">
      <c r="A144" t="s">
        <v>14</v>
      </c>
      <c r="C144" s="5">
        <v>149.828</v>
      </c>
      <c r="G144" t="s">
        <v>14</v>
      </c>
      <c r="I144" s="5">
        <v>125.785</v>
      </c>
      <c r="N144" t="s">
        <v>14</v>
      </c>
      <c r="O144">
        <f>C144*100/F$145</f>
        <v>117.83146974887012</v>
      </c>
      <c r="U144">
        <f t="shared" si="3"/>
        <v>114.66984362144316</v>
      </c>
    </row>
    <row r="145" spans="1:21" x14ac:dyDescent="0.25">
      <c r="A145" t="s">
        <v>14</v>
      </c>
      <c r="C145" s="5">
        <v>277.613</v>
      </c>
      <c r="E145" s="1" t="s">
        <v>15</v>
      </c>
      <c r="F145" s="1">
        <f>AVERAGEA(C101:C148)</f>
        <v>127.15448625000003</v>
      </c>
      <c r="G145" t="s">
        <v>14</v>
      </c>
      <c r="I145" s="5">
        <v>360.01299999999998</v>
      </c>
      <c r="K145" s="1" t="s">
        <v>15</v>
      </c>
      <c r="L145" s="1">
        <f>AVERAGEA(I101:I148)</f>
        <v>121.54878927083331</v>
      </c>
      <c r="N145" t="s">
        <v>14</v>
      </c>
      <c r="O145">
        <f>C145*100/F$145</f>
        <v>218.32733408570547</v>
      </c>
      <c r="U145">
        <f t="shared" si="3"/>
        <v>328.19997942271823</v>
      </c>
    </row>
    <row r="146" spans="1:21" x14ac:dyDescent="0.25">
      <c r="A146" t="s">
        <v>14</v>
      </c>
      <c r="C146" s="5">
        <v>93.638099999999994</v>
      </c>
      <c r="E146" s="1" t="s">
        <v>1</v>
      </c>
      <c r="F146" s="1">
        <f>TRIMMEAN(C101:C148,0.1)</f>
        <v>125.77841818181822</v>
      </c>
      <c r="G146" t="s">
        <v>14</v>
      </c>
      <c r="I146" s="5">
        <v>89.5364</v>
      </c>
      <c r="K146" s="1" t="s">
        <v>1</v>
      </c>
      <c r="L146" s="1">
        <f>TRIMMEAN(I101:I148,0.1)</f>
        <v>116.6399064772727</v>
      </c>
      <c r="N146" t="s">
        <v>14</v>
      </c>
      <c r="O146">
        <f>C146*100/F$145</f>
        <v>73.641208235387737</v>
      </c>
      <c r="U146">
        <f t="shared" si="3"/>
        <v>81.624398667782188</v>
      </c>
    </row>
    <row r="147" spans="1:21" x14ac:dyDescent="0.25">
      <c r="A147" t="s">
        <v>14</v>
      </c>
      <c r="C147" s="5">
        <v>175.005</v>
      </c>
      <c r="E147" s="1" t="s">
        <v>2</v>
      </c>
      <c r="F147" s="1">
        <f>_xlfn.STDEV.S(C101:C148)</f>
        <v>60.842841060080097</v>
      </c>
      <c r="G147" t="s">
        <v>14</v>
      </c>
      <c r="I147" s="5">
        <v>79.098799999999997</v>
      </c>
      <c r="K147" s="1" t="s">
        <v>2</v>
      </c>
      <c r="L147" s="1">
        <f>_xlfn.STDEV.S(I101:I148)</f>
        <v>91.765186565170723</v>
      </c>
      <c r="N147" t="s">
        <v>14</v>
      </c>
      <c r="O147">
        <f>C147*100/F$145</f>
        <v>137.63179354593944</v>
      </c>
      <c r="U147">
        <f t="shared" si="3"/>
        <v>72.109130871278836</v>
      </c>
    </row>
    <row r="148" spans="1:21" x14ac:dyDescent="0.25">
      <c r="A148" t="s">
        <v>14</v>
      </c>
      <c r="C148" s="5">
        <v>167.501</v>
      </c>
      <c r="E148" s="1" t="s">
        <v>3</v>
      </c>
      <c r="F148" s="1">
        <f>F147/SQRT(48)</f>
        <v>8.7819076660747157</v>
      </c>
      <c r="G148" t="s">
        <v>14</v>
      </c>
      <c r="I148" s="5">
        <v>151.69499999999999</v>
      </c>
      <c r="K148" s="1" t="s">
        <v>3</v>
      </c>
      <c r="L148" s="1">
        <f t="shared" ref="L148" si="4">L147/SQRT(48)</f>
        <v>13.245163791409388</v>
      </c>
      <c r="N148" t="s">
        <v>14</v>
      </c>
      <c r="O148">
        <f>C148*100/F$145</f>
        <v>131.73031085248081</v>
      </c>
      <c r="U148">
        <f t="shared" si="3"/>
        <v>138.29027251385159</v>
      </c>
    </row>
    <row r="149" spans="1:21" x14ac:dyDescent="0.25">
      <c r="A149" t="s">
        <v>16</v>
      </c>
      <c r="C149" s="5">
        <v>48.253300000000003</v>
      </c>
      <c r="G149" t="s">
        <v>16</v>
      </c>
      <c r="I149" s="5">
        <v>77.498699999999999</v>
      </c>
      <c r="N149" t="s">
        <v>16</v>
      </c>
      <c r="O149">
        <f>C149*100/F$192</f>
        <v>39.765699810243582</v>
      </c>
      <c r="U149">
        <f t="shared" si="3"/>
        <v>70.650425804866529</v>
      </c>
    </row>
    <row r="150" spans="1:21" x14ac:dyDescent="0.25">
      <c r="A150" t="s">
        <v>16</v>
      </c>
      <c r="C150" s="5">
        <v>157.065</v>
      </c>
      <c r="G150" t="s">
        <v>16</v>
      </c>
      <c r="I150" s="5">
        <v>88.903400000000005</v>
      </c>
      <c r="N150" t="s">
        <v>16</v>
      </c>
      <c r="O150">
        <f>C150*100/F$192</f>
        <v>129.43777193882923</v>
      </c>
      <c r="U150">
        <f t="shared" si="3"/>
        <v>81.047334542390672</v>
      </c>
    </row>
    <row r="151" spans="1:21" x14ac:dyDescent="0.25">
      <c r="A151" t="s">
        <v>16</v>
      </c>
      <c r="C151" s="5">
        <v>65.693799999999996</v>
      </c>
      <c r="G151" t="s">
        <v>16</v>
      </c>
      <c r="I151" s="5">
        <v>77.398600000000002</v>
      </c>
      <c r="N151" t="s">
        <v>16</v>
      </c>
      <c r="O151">
        <f>C151*100/F$192</f>
        <v>54.138471984178899</v>
      </c>
      <c r="U151">
        <f t="shared" si="3"/>
        <v>70.559171272557393</v>
      </c>
    </row>
    <row r="152" spans="1:21" x14ac:dyDescent="0.25">
      <c r="A152" t="s">
        <v>16</v>
      </c>
      <c r="C152" s="5">
        <v>149.69499999999999</v>
      </c>
      <c r="G152" t="s">
        <v>16</v>
      </c>
      <c r="I152" s="5">
        <v>83.434399999999997</v>
      </c>
      <c r="N152" t="s">
        <v>16</v>
      </c>
      <c r="O152">
        <f>C152*100/F$192</f>
        <v>123.36413122199752</v>
      </c>
      <c r="U152">
        <f t="shared" si="3"/>
        <v>76.061609895050594</v>
      </c>
    </row>
    <row r="153" spans="1:21" x14ac:dyDescent="0.25">
      <c r="A153" t="s">
        <v>16</v>
      </c>
      <c r="C153" s="5">
        <v>86.102199999999996</v>
      </c>
      <c r="G153" t="s">
        <v>16</v>
      </c>
      <c r="I153" s="5">
        <v>93.205100000000002</v>
      </c>
      <c r="N153" t="s">
        <v>16</v>
      </c>
      <c r="O153">
        <f>C153*100/F$192</f>
        <v>70.957100098885562</v>
      </c>
      <c r="U153">
        <f t="shared" si="3"/>
        <v>84.968909184091686</v>
      </c>
    </row>
    <row r="154" spans="1:21" x14ac:dyDescent="0.25">
      <c r="A154" t="s">
        <v>16</v>
      </c>
      <c r="C154" s="5">
        <v>184.94300000000001</v>
      </c>
      <c r="G154" t="s">
        <v>16</v>
      </c>
      <c r="I154" s="5">
        <v>79.066000000000003</v>
      </c>
      <c r="N154" t="s">
        <v>16</v>
      </c>
      <c r="O154">
        <f>C154*100/F$192</f>
        <v>152.41212145088275</v>
      </c>
      <c r="U154">
        <f t="shared" si="3"/>
        <v>72.079229286266454</v>
      </c>
    </row>
    <row r="155" spans="1:21" x14ac:dyDescent="0.25">
      <c r="A155" t="s">
        <v>16</v>
      </c>
      <c r="C155" s="5">
        <v>209.25299999999999</v>
      </c>
      <c r="G155" t="s">
        <v>16</v>
      </c>
      <c r="I155" s="5">
        <v>180.00800000000001</v>
      </c>
      <c r="N155" t="s">
        <v>16</v>
      </c>
      <c r="O155">
        <f>C155*100/F$192</f>
        <v>172.44607068102908</v>
      </c>
      <c r="U155">
        <f t="shared" si="3"/>
        <v>164.10135716189322</v>
      </c>
    </row>
    <row r="156" spans="1:21" x14ac:dyDescent="0.25">
      <c r="A156" t="s">
        <v>16</v>
      </c>
      <c r="C156" s="5">
        <v>170.00399999999999</v>
      </c>
      <c r="G156" t="s">
        <v>16</v>
      </c>
      <c r="I156" s="5">
        <v>70.8292</v>
      </c>
      <c r="N156" t="s">
        <v>16</v>
      </c>
      <c r="O156">
        <f>C156*100/F$192</f>
        <v>140.10084347683267</v>
      </c>
      <c r="U156">
        <f t="shared" si="3"/>
        <v>64.570284913399234</v>
      </c>
    </row>
    <row r="157" spans="1:21" x14ac:dyDescent="0.25">
      <c r="A157" t="s">
        <v>16</v>
      </c>
      <c r="C157" s="5">
        <v>75.764600000000002</v>
      </c>
      <c r="G157" t="s">
        <v>16</v>
      </c>
      <c r="I157" s="5">
        <v>140.05799999999999</v>
      </c>
      <c r="J157" s="1"/>
      <c r="K157" s="1"/>
      <c r="L157" s="1"/>
      <c r="M157" s="1"/>
      <c r="N157" t="s">
        <v>16</v>
      </c>
      <c r="O157">
        <f>C157*100/F$192</f>
        <v>62.437850672247926</v>
      </c>
      <c r="U157">
        <f t="shared" si="3"/>
        <v>127.68159127027933</v>
      </c>
    </row>
    <row r="158" spans="1:21" x14ac:dyDescent="0.25">
      <c r="A158" t="s">
        <v>16</v>
      </c>
      <c r="C158" s="5">
        <v>106.11</v>
      </c>
      <c r="G158" t="s">
        <v>16</v>
      </c>
      <c r="I158" s="5">
        <v>16.440100000000001</v>
      </c>
      <c r="J158" s="1"/>
      <c r="K158" s="1"/>
      <c r="L158" s="1"/>
      <c r="M158" s="1"/>
      <c r="N158" t="s">
        <v>16</v>
      </c>
      <c r="O158">
        <f>C158*100/F$192</f>
        <v>87.445592464452105</v>
      </c>
      <c r="U158">
        <f t="shared" si="3"/>
        <v>14.987349017139469</v>
      </c>
    </row>
    <row r="159" spans="1:21" x14ac:dyDescent="0.25">
      <c r="A159" t="s">
        <v>16</v>
      </c>
      <c r="C159" s="5">
        <v>155.76400000000001</v>
      </c>
      <c r="G159" t="s">
        <v>16</v>
      </c>
      <c r="I159" s="5">
        <v>105.71</v>
      </c>
      <c r="J159" s="1"/>
      <c r="K159" s="1"/>
      <c r="L159" s="1"/>
      <c r="M159" s="1"/>
      <c r="N159" t="s">
        <v>16</v>
      </c>
      <c r="O159">
        <f>C159*100/F$192</f>
        <v>128.36561365218094</v>
      </c>
      <c r="U159">
        <f t="shared" si="3"/>
        <v>96.36879730669601</v>
      </c>
    </row>
    <row r="160" spans="1:21" x14ac:dyDescent="0.25">
      <c r="A160" t="s">
        <v>16</v>
      </c>
      <c r="C160" s="5">
        <v>139.75800000000001</v>
      </c>
      <c r="G160" t="s">
        <v>16</v>
      </c>
      <c r="I160" s="5">
        <v>93.005099999999999</v>
      </c>
      <c r="J160" s="1"/>
      <c r="K160" s="1"/>
      <c r="L160" s="1"/>
      <c r="M160" s="1"/>
      <c r="N160" t="s">
        <v>16</v>
      </c>
      <c r="O160">
        <f>C160*100/F$192</f>
        <v>115.17501754450002</v>
      </c>
      <c r="U160">
        <f t="shared" si="3"/>
        <v>84.78658244621127</v>
      </c>
    </row>
    <row r="161" spans="1:21" x14ac:dyDescent="0.25">
      <c r="A161" t="s">
        <v>16</v>
      </c>
      <c r="C161" s="5">
        <v>101.208</v>
      </c>
      <c r="G161" t="s">
        <v>16</v>
      </c>
      <c r="I161" s="5">
        <v>124.518</v>
      </c>
      <c r="N161" t="s">
        <v>16</v>
      </c>
      <c r="O161">
        <f>C161*100/F$192</f>
        <v>83.405838489701893</v>
      </c>
      <c r="U161">
        <f t="shared" si="3"/>
        <v>113.51480373697069</v>
      </c>
    </row>
    <row r="162" spans="1:21" x14ac:dyDescent="0.25">
      <c r="A162" t="s">
        <v>16</v>
      </c>
      <c r="C162" s="5">
        <v>120.75</v>
      </c>
      <c r="G162" t="s">
        <v>16</v>
      </c>
      <c r="I162" s="5">
        <v>50.887700000000002</v>
      </c>
      <c r="N162" t="s">
        <v>16</v>
      </c>
      <c r="O162">
        <f>C162*100/F$192</f>
        <v>99.510463576313171</v>
      </c>
      <c r="U162">
        <f t="shared" si="3"/>
        <v>46.390941696187255</v>
      </c>
    </row>
    <row r="163" spans="1:21" x14ac:dyDescent="0.25">
      <c r="A163" t="s">
        <v>16</v>
      </c>
      <c r="C163" s="5">
        <v>142.22499999999999</v>
      </c>
      <c r="G163" t="s">
        <v>16</v>
      </c>
      <c r="I163" s="5">
        <v>166.90199999999999</v>
      </c>
      <c r="N163" t="s">
        <v>16</v>
      </c>
      <c r="O163">
        <f>C163*100/F$192</f>
        <v>117.20808018336349</v>
      </c>
      <c r="U163">
        <f t="shared" si="3"/>
        <v>152.1534860285893</v>
      </c>
    </row>
    <row r="164" spans="1:21" x14ac:dyDescent="0.25">
      <c r="A164" t="s">
        <v>16</v>
      </c>
      <c r="C164" s="5">
        <v>78.432400000000001</v>
      </c>
      <c r="G164" t="s">
        <v>16</v>
      </c>
      <c r="I164" s="5">
        <v>93.972099999999998</v>
      </c>
      <c r="N164" t="s">
        <v>16</v>
      </c>
      <c r="O164">
        <f>C164*100/F$192</f>
        <v>64.636393237290477</v>
      </c>
      <c r="U164">
        <f t="shared" si="3"/>
        <v>85.668132223863083</v>
      </c>
    </row>
    <row r="165" spans="1:21" x14ac:dyDescent="0.25">
      <c r="A165" t="s">
        <v>16</v>
      </c>
      <c r="C165" s="5">
        <v>63.993099999999998</v>
      </c>
      <c r="G165" t="s">
        <v>16</v>
      </c>
      <c r="I165" s="5">
        <v>47.4863</v>
      </c>
      <c r="N165" t="s">
        <v>16</v>
      </c>
      <c r="O165">
        <f>C165*100/F$192</f>
        <v>52.736919641286676</v>
      </c>
      <c r="U165">
        <f t="shared" si="3"/>
        <v>43.290110865054949</v>
      </c>
    </row>
    <row r="166" spans="1:21" x14ac:dyDescent="0.25">
      <c r="A166" t="s">
        <v>16</v>
      </c>
      <c r="C166" s="5">
        <v>127.35299999999999</v>
      </c>
      <c r="G166" t="s">
        <v>16</v>
      </c>
      <c r="I166" s="5">
        <v>104.843</v>
      </c>
      <c r="N166" t="s">
        <v>16</v>
      </c>
      <c r="O166">
        <f>C166*100/F$192</f>
        <v>104.952017124921</v>
      </c>
      <c r="U166">
        <f t="shared" si="3"/>
        <v>95.578410897984398</v>
      </c>
    </row>
    <row r="167" spans="1:21" x14ac:dyDescent="0.25">
      <c r="A167" t="s">
        <v>16</v>
      </c>
      <c r="C167" s="5">
        <v>60.858499999999999</v>
      </c>
      <c r="G167" t="s">
        <v>16</v>
      </c>
      <c r="I167" s="5">
        <v>69.428700000000006</v>
      </c>
      <c r="N167" t="s">
        <v>16</v>
      </c>
      <c r="O167">
        <f>C167*100/F$192</f>
        <v>50.153685694070852</v>
      </c>
      <c r="U167">
        <f t="shared" si="3"/>
        <v>63.293541931391594</v>
      </c>
    </row>
    <row r="168" spans="1:21" x14ac:dyDescent="0.25">
      <c r="A168" t="s">
        <v>16</v>
      </c>
      <c r="C168" s="5">
        <v>89.3035</v>
      </c>
      <c r="G168" t="s">
        <v>16</v>
      </c>
      <c r="I168" s="5">
        <v>153.43</v>
      </c>
      <c r="N168" t="s">
        <v>16</v>
      </c>
      <c r="O168">
        <f>C168*100/F$192</f>
        <v>73.595301730743557</v>
      </c>
      <c r="U168">
        <f t="shared" si="3"/>
        <v>139.87195696496423</v>
      </c>
    </row>
    <row r="169" spans="1:21" x14ac:dyDescent="0.25">
      <c r="A169" t="s">
        <v>16</v>
      </c>
      <c r="C169" s="5">
        <v>124.185</v>
      </c>
      <c r="G169" t="s">
        <v>16</v>
      </c>
      <c r="I169" s="5">
        <v>78.365700000000004</v>
      </c>
      <c r="N169" t="s">
        <v>16</v>
      </c>
      <c r="O169">
        <f>C169*100/F$192</f>
        <v>102.34125813022321</v>
      </c>
      <c r="U169">
        <f t="shared" si="3"/>
        <v>71.44081221357817</v>
      </c>
    </row>
    <row r="170" spans="1:21" x14ac:dyDescent="0.25">
      <c r="A170" t="s">
        <v>16</v>
      </c>
      <c r="C170" s="5">
        <v>128.41999999999999</v>
      </c>
      <c r="G170" t="s">
        <v>16</v>
      </c>
      <c r="I170" s="5">
        <v>49.9206</v>
      </c>
      <c r="N170" t="s">
        <v>16</v>
      </c>
      <c r="O170">
        <f>C170*100/F$192</f>
        <v>105.83133525855185</v>
      </c>
      <c r="U170">
        <f t="shared" si="3"/>
        <v>45.509300755166485</v>
      </c>
    </row>
    <row r="171" spans="1:21" x14ac:dyDescent="0.25">
      <c r="A171" t="s">
        <v>16</v>
      </c>
      <c r="C171" s="5">
        <v>164.768</v>
      </c>
      <c r="G171" t="s">
        <v>16</v>
      </c>
      <c r="I171" s="5">
        <v>116.88200000000001</v>
      </c>
      <c r="N171" t="s">
        <v>16</v>
      </c>
      <c r="O171">
        <f>C171*100/F$192</f>
        <v>135.78583902726268</v>
      </c>
      <c r="U171">
        <f t="shared" si="3"/>
        <v>106.55356888469628</v>
      </c>
    </row>
    <row r="172" spans="1:21" x14ac:dyDescent="0.25">
      <c r="A172" t="s">
        <v>16</v>
      </c>
      <c r="C172" s="5">
        <v>303.89</v>
      </c>
      <c r="G172" t="s">
        <v>16</v>
      </c>
      <c r="I172" s="5">
        <v>180.00700000000001</v>
      </c>
      <c r="N172" t="s">
        <v>16</v>
      </c>
      <c r="O172">
        <f>C172*100/F$192</f>
        <v>250.43672692509989</v>
      </c>
      <c r="U172">
        <f t="shared" si="3"/>
        <v>164.10044552820384</v>
      </c>
    </row>
    <row r="173" spans="1:21" x14ac:dyDescent="0.25">
      <c r="A173" t="s">
        <v>16</v>
      </c>
      <c r="C173" s="5">
        <v>141.59100000000001</v>
      </c>
      <c r="G173" t="s">
        <v>16</v>
      </c>
      <c r="I173" s="5">
        <v>61.058199999999999</v>
      </c>
      <c r="N173" t="s">
        <v>16</v>
      </c>
      <c r="O173">
        <f>C173*100/F$192</f>
        <v>116.68559874313672</v>
      </c>
      <c r="U173">
        <f t="shared" si="3"/>
        <v>55.662712134251308</v>
      </c>
    </row>
    <row r="174" spans="1:21" x14ac:dyDescent="0.25">
      <c r="A174" t="s">
        <v>16</v>
      </c>
      <c r="C174" s="5">
        <v>197.78</v>
      </c>
      <c r="G174" t="s">
        <v>16</v>
      </c>
      <c r="I174" s="5">
        <v>116.34699999999999</v>
      </c>
      <c r="N174" t="s">
        <v>16</v>
      </c>
      <c r="O174">
        <f>C174*100/F$192</f>
        <v>162.99113446064777</v>
      </c>
      <c r="U174">
        <f t="shared" si="3"/>
        <v>106.06584486086614</v>
      </c>
    </row>
    <row r="175" spans="1:21" x14ac:dyDescent="0.25">
      <c r="A175" t="s">
        <v>16</v>
      </c>
      <c r="C175" s="5">
        <v>149.96100000000001</v>
      </c>
      <c r="G175" t="s">
        <v>16</v>
      </c>
      <c r="I175" s="5">
        <v>7.4363599999999996</v>
      </c>
      <c r="N175" t="s">
        <v>16</v>
      </c>
      <c r="O175">
        <f>C175*100/F$192</f>
        <v>123.58334267799174</v>
      </c>
      <c r="U175">
        <f t="shared" si="3"/>
        <v>6.7792363025222011</v>
      </c>
    </row>
    <row r="176" spans="1:21" x14ac:dyDescent="0.25">
      <c r="A176" t="s">
        <v>16</v>
      </c>
      <c r="C176" s="5">
        <v>119.782</v>
      </c>
      <c r="G176" t="s">
        <v>16</v>
      </c>
      <c r="I176" s="5">
        <v>62.858899999999998</v>
      </c>
      <c r="N176" t="s">
        <v>16</v>
      </c>
      <c r="O176">
        <f>C176*100/F$192</f>
        <v>98.712731661266616</v>
      </c>
      <c r="U176">
        <f t="shared" si="3"/>
        <v>57.304290918757665</v>
      </c>
    </row>
    <row r="177" spans="1:24" x14ac:dyDescent="0.25">
      <c r="A177" t="s">
        <v>16</v>
      </c>
      <c r="C177" s="5">
        <v>34.980899999999998</v>
      </c>
      <c r="G177" t="s">
        <v>16</v>
      </c>
      <c r="I177" s="5">
        <v>1.0337499999999999</v>
      </c>
      <c r="N177" t="s">
        <v>16</v>
      </c>
      <c r="O177">
        <f>C177*100/F$192</f>
        <v>28.827872259351167</v>
      </c>
      <c r="U177">
        <f t="shared" si="3"/>
        <v>0.94240132641942098</v>
      </c>
    </row>
    <row r="178" spans="1:24" x14ac:dyDescent="0.25">
      <c r="A178" t="s">
        <v>16</v>
      </c>
      <c r="C178" s="5">
        <v>125.551</v>
      </c>
      <c r="G178" t="s">
        <v>16</v>
      </c>
      <c r="I178" s="5">
        <v>168.06800000000001</v>
      </c>
      <c r="N178" t="s">
        <v>16</v>
      </c>
      <c r="O178">
        <f>C178*100/F$192</f>
        <v>103.46698312604303</v>
      </c>
      <c r="U178">
        <f t="shared" si="3"/>
        <v>153.2164509104322</v>
      </c>
    </row>
    <row r="179" spans="1:24" x14ac:dyDescent="0.25">
      <c r="A179" t="s">
        <v>16</v>
      </c>
      <c r="C179" s="5">
        <v>198.68100000000001</v>
      </c>
      <c r="G179" t="s">
        <v>16</v>
      </c>
      <c r="I179" s="5">
        <v>256.971</v>
      </c>
      <c r="N179" t="s">
        <v>16</v>
      </c>
      <c r="O179">
        <f>C179*100/F$192</f>
        <v>163.7336514600868</v>
      </c>
      <c r="U179">
        <f t="shared" si="3"/>
        <v>234.26342079934705</v>
      </c>
    </row>
    <row r="180" spans="1:24" x14ac:dyDescent="0.25">
      <c r="A180" t="s">
        <v>16</v>
      </c>
      <c r="C180" s="5">
        <v>214.78700000000001</v>
      </c>
      <c r="G180" t="s">
        <v>16</v>
      </c>
      <c r="I180" s="5">
        <v>61.591700000000003</v>
      </c>
      <c r="N180" t="s">
        <v>16</v>
      </c>
      <c r="O180">
        <f>C180*100/F$192</f>
        <v>177.00665788957002</v>
      </c>
      <c r="U180">
        <f t="shared" si="3"/>
        <v>56.149068707547329</v>
      </c>
    </row>
    <row r="181" spans="1:24" x14ac:dyDescent="0.25">
      <c r="A181" t="s">
        <v>16</v>
      </c>
      <c r="C181" s="5">
        <v>67.027299999999997</v>
      </c>
      <c r="G181" t="s">
        <v>16</v>
      </c>
      <c r="I181" s="5">
        <v>217.28800000000001</v>
      </c>
      <c r="N181" t="s">
        <v>16</v>
      </c>
      <c r="O181">
        <f>C181*100/F$192</f>
        <v>55.23741362541297</v>
      </c>
      <c r="U181">
        <f t="shared" si="3"/>
        <v>198.08706110280355</v>
      </c>
    </row>
    <row r="182" spans="1:24" x14ac:dyDescent="0.25">
      <c r="A182" t="s">
        <v>16</v>
      </c>
      <c r="C182" s="5">
        <v>58.357100000000003</v>
      </c>
      <c r="G182" t="s">
        <v>16</v>
      </c>
      <c r="I182" s="5">
        <v>73.196399999999997</v>
      </c>
      <c r="N182" t="s">
        <v>16</v>
      </c>
      <c r="O182">
        <f>C182*100/F$192</f>
        <v>48.092273904507373</v>
      </c>
      <c r="U182">
        <f t="shared" si="3"/>
        <v>66.728304182951874</v>
      </c>
    </row>
    <row r="183" spans="1:24" x14ac:dyDescent="0.25">
      <c r="A183" t="s">
        <v>16</v>
      </c>
      <c r="C183" s="5">
        <v>79.899199999999993</v>
      </c>
      <c r="G183" t="s">
        <v>16</v>
      </c>
      <c r="I183" s="5">
        <v>135.822</v>
      </c>
      <c r="N183" t="s">
        <v>16</v>
      </c>
      <c r="O183">
        <f>C183*100/F$192</f>
        <v>65.845187837487046</v>
      </c>
      <c r="U183">
        <f t="shared" si="3"/>
        <v>123.81991096197206</v>
      </c>
    </row>
    <row r="184" spans="1:24" x14ac:dyDescent="0.25">
      <c r="A184" t="s">
        <v>16</v>
      </c>
      <c r="C184" s="5">
        <v>74.830399999999997</v>
      </c>
      <c r="G184" t="s">
        <v>16</v>
      </c>
      <c r="I184" s="5">
        <v>183.77500000000001</v>
      </c>
      <c r="N184" t="s">
        <v>16</v>
      </c>
      <c r="O184">
        <f>C184*100/F$192</f>
        <v>61.66797344597056</v>
      </c>
      <c r="U184">
        <f t="shared" si="3"/>
        <v>167.53548126987096</v>
      </c>
    </row>
    <row r="185" spans="1:24" x14ac:dyDescent="0.25">
      <c r="A185" t="s">
        <v>16</v>
      </c>
      <c r="C185" s="5">
        <v>179.87299999999999</v>
      </c>
      <c r="G185" t="s">
        <v>16</v>
      </c>
      <c r="I185" s="5">
        <v>55.555900000000001</v>
      </c>
      <c r="N185" t="s">
        <v>16</v>
      </c>
      <c r="O185">
        <f>C185*100/F$192</f>
        <v>148.23391813550458</v>
      </c>
      <c r="U185">
        <f t="shared" si="3"/>
        <v>50.646630085054134</v>
      </c>
    </row>
    <row r="186" spans="1:24" x14ac:dyDescent="0.25">
      <c r="A186" t="s">
        <v>16</v>
      </c>
      <c r="C186" s="5">
        <v>101.608</v>
      </c>
      <c r="G186" t="s">
        <v>16</v>
      </c>
      <c r="I186" s="5">
        <v>27.0443</v>
      </c>
      <c r="N186" t="s">
        <v>16</v>
      </c>
      <c r="O186">
        <f>C186*100/F$192</f>
        <v>83.73547977691122</v>
      </c>
      <c r="U186">
        <f t="shared" si="3"/>
        <v>24.654494986297216</v>
      </c>
    </row>
    <row r="187" spans="1:24" x14ac:dyDescent="0.25">
      <c r="A187" t="s">
        <v>16</v>
      </c>
      <c r="C187" s="5">
        <v>68.261099999999999</v>
      </c>
      <c r="G187" t="s">
        <v>16</v>
      </c>
      <c r="I187" s="5">
        <v>163.53299999999999</v>
      </c>
      <c r="N187" t="s">
        <v>16</v>
      </c>
      <c r="O187">
        <f>C187*100/F$192</f>
        <v>56.254192175810111</v>
      </c>
      <c r="U187">
        <f t="shared" si="3"/>
        <v>149.08219212899363</v>
      </c>
    </row>
    <row r="188" spans="1:24" x14ac:dyDescent="0.25">
      <c r="A188" t="s">
        <v>16</v>
      </c>
      <c r="C188" s="5">
        <v>5.9690899999999996</v>
      </c>
      <c r="G188" t="s">
        <v>16</v>
      </c>
      <c r="I188" s="5">
        <v>0</v>
      </c>
      <c r="N188" t="s">
        <v>16</v>
      </c>
      <c r="O188">
        <f>C188*100/F$192</f>
        <v>4.9191462776706851</v>
      </c>
      <c r="U188">
        <f t="shared" si="3"/>
        <v>0</v>
      </c>
    </row>
    <row r="189" spans="1:24" x14ac:dyDescent="0.25">
      <c r="A189" t="s">
        <v>16</v>
      </c>
      <c r="C189" s="5">
        <v>84.334299999999999</v>
      </c>
      <c r="G189" t="s">
        <v>16</v>
      </c>
      <c r="I189" s="5">
        <v>223.32400000000001</v>
      </c>
      <c r="N189" t="s">
        <v>16</v>
      </c>
      <c r="O189">
        <f>C189*100/F$192</f>
        <v>69.500168019742176</v>
      </c>
      <c r="U189">
        <f t="shared" si="3"/>
        <v>203.58968205203462</v>
      </c>
    </row>
    <row r="190" spans="1:24" x14ac:dyDescent="0.25">
      <c r="A190" t="s">
        <v>16</v>
      </c>
      <c r="C190" s="5">
        <v>149.02699999999999</v>
      </c>
      <c r="G190" t="s">
        <v>16</v>
      </c>
      <c r="I190" s="5">
        <v>36.514899999999997</v>
      </c>
      <c r="N190" t="s">
        <v>16</v>
      </c>
      <c r="O190">
        <f>C190*100/F$192</f>
        <v>122.81363027235795</v>
      </c>
      <c r="U190">
        <f t="shared" si="3"/>
        <v>33.288213005148741</v>
      </c>
    </row>
    <row r="191" spans="1:24" x14ac:dyDescent="0.25">
      <c r="A191" t="s">
        <v>16</v>
      </c>
      <c r="C191" s="5">
        <v>158.298</v>
      </c>
      <c r="G191" t="s">
        <v>16</v>
      </c>
      <c r="I191" s="5">
        <v>97.272900000000007</v>
      </c>
      <c r="N191" t="s">
        <v>16</v>
      </c>
      <c r="O191">
        <f>C191*100/F$192</f>
        <v>130.45389120665195</v>
      </c>
      <c r="U191">
        <f t="shared" si="3"/>
        <v>88.677252705841553</v>
      </c>
    </row>
    <row r="192" spans="1:24" x14ac:dyDescent="0.25">
      <c r="A192" t="s">
        <v>16</v>
      </c>
      <c r="C192" s="5">
        <v>94.271699999999996</v>
      </c>
      <c r="E192" s="1" t="s">
        <v>17</v>
      </c>
      <c r="F192" s="1">
        <f>AVERAGEA(C149:C195)</f>
        <v>121.34402319148933</v>
      </c>
      <c r="G192" t="s">
        <v>16</v>
      </c>
      <c r="I192" s="5">
        <v>169.102</v>
      </c>
      <c r="K192" s="1" t="s">
        <v>17</v>
      </c>
      <c r="L192" s="1">
        <f>AVERAGEA(I149:I195)</f>
        <v>102.20778531914893</v>
      </c>
      <c r="N192" t="s">
        <v>16</v>
      </c>
      <c r="O192">
        <f>C192*100/F$192</f>
        <v>77.689611338526902</v>
      </c>
      <c r="Q192" s="1" t="s">
        <v>5</v>
      </c>
      <c r="R192" s="1">
        <f>AVERAGEA(O5:O195)</f>
        <v>100</v>
      </c>
      <c r="U192">
        <f t="shared" si="3"/>
        <v>154.15908014527395</v>
      </c>
      <c r="W192" s="1" t="s">
        <v>5</v>
      </c>
      <c r="X192" s="1">
        <f>AVERAGEA(U5:U195)</f>
        <v>103.8449903371836</v>
      </c>
    </row>
    <row r="193" spans="1:24" x14ac:dyDescent="0.25">
      <c r="A193" t="s">
        <v>16</v>
      </c>
      <c r="C193" s="5">
        <v>39.349299999999999</v>
      </c>
      <c r="E193" s="1" t="s">
        <v>1</v>
      </c>
      <c r="F193" s="1">
        <f>TRIMMEAN(C149:C195,0.1)</f>
        <v>119.22639767441861</v>
      </c>
      <c r="G193" t="s">
        <v>16</v>
      </c>
      <c r="I193" s="5">
        <v>19.507899999999999</v>
      </c>
      <c r="K193" s="1" t="s">
        <v>1</v>
      </c>
      <c r="L193" s="1">
        <f>TRIMMEAN(I149:I195,0.1)</f>
        <v>100.52179441860466</v>
      </c>
      <c r="N193" t="s">
        <v>16</v>
      </c>
      <c r="O193">
        <f>C193*100/F$192</f>
        <v>32.42788475696414</v>
      </c>
      <c r="Q193" s="1" t="s">
        <v>1</v>
      </c>
      <c r="R193" s="1">
        <f>TRIMMEAN(O5:O194,0.1)</f>
        <v>98.512549351797873</v>
      </c>
      <c r="U193">
        <f t="shared" si="3"/>
        <v>17.784058849487227</v>
      </c>
      <c r="W193" s="1" t="s">
        <v>1</v>
      </c>
      <c r="X193" s="1">
        <f>TRIMMEAN(U5:U194,0.1)</f>
        <v>99.520372849097896</v>
      </c>
    </row>
    <row r="194" spans="1:24" x14ac:dyDescent="0.25">
      <c r="A194" t="s">
        <v>16</v>
      </c>
      <c r="C194" s="5">
        <v>231.59399999999999</v>
      </c>
      <c r="E194" s="1" t="s">
        <v>2</v>
      </c>
      <c r="F194" s="1">
        <f>_xlfn.STDEV.S(C149:C195)</f>
        <v>59.178599634452766</v>
      </c>
      <c r="G194" t="s">
        <v>16</v>
      </c>
      <c r="I194" s="5">
        <v>165.03399999999999</v>
      </c>
      <c r="K194" s="1" t="s">
        <v>2</v>
      </c>
      <c r="L194" s="1">
        <f>_xlfn.STDEV.S(I149:I195)</f>
        <v>61.850363198994422</v>
      </c>
      <c r="N194" t="s">
        <v>16</v>
      </c>
      <c r="O194">
        <f>C194*100/F$192</f>
        <v>190.85736067488756</v>
      </c>
      <c r="Q194" s="1" t="s">
        <v>2</v>
      </c>
      <c r="R194" s="1">
        <f>_xlfn.STDEV.S(O5:O194)</f>
        <v>50.022067883869084</v>
      </c>
      <c r="U194">
        <f t="shared" si="3"/>
        <v>150.45055429678618</v>
      </c>
      <c r="W194" s="1" t="s">
        <v>2</v>
      </c>
      <c r="X194" s="1">
        <f>_xlfn.STDEV.S(U5:U194)</f>
        <v>72.200639779646309</v>
      </c>
    </row>
    <row r="195" spans="1:24" x14ac:dyDescent="0.25">
      <c r="A195" t="s">
        <v>16</v>
      </c>
      <c r="C195" s="5">
        <v>73.563299999999998</v>
      </c>
      <c r="E195" s="1" t="s">
        <v>3</v>
      </c>
      <c r="F195" s="1">
        <f>F194/SQRT(48)</f>
        <v>8.5416951073040988</v>
      </c>
      <c r="G195" t="s">
        <v>16</v>
      </c>
      <c r="I195" s="5">
        <v>159.23099999999999</v>
      </c>
      <c r="K195" s="1" t="s">
        <v>3</v>
      </c>
      <c r="L195" s="1">
        <f>L194/SQRT(48)</f>
        <v>8.9273309606038893</v>
      </c>
      <c r="N195" t="s">
        <v>16</v>
      </c>
      <c r="O195">
        <f>C195*100/F$192</f>
        <v>60.623752258413241</v>
      </c>
      <c r="Q195" s="1" t="s">
        <v>3</v>
      </c>
      <c r="R195" s="1">
        <f>R194/SQRT(200)</f>
        <v>3.5370943409657642</v>
      </c>
      <c r="U195">
        <f t="shared" si="3"/>
        <v>145.16034399718581</v>
      </c>
      <c r="W195" s="1" t="s">
        <v>3</v>
      </c>
      <c r="X195" s="1">
        <f>X194/SQRT(200)</f>
        <v>5.1053561994195098</v>
      </c>
    </row>
    <row r="196" spans="1:24" x14ac:dyDescent="0.25">
      <c r="P196" s="1"/>
      <c r="Q196" s="1"/>
      <c r="R196" s="1"/>
      <c r="S196" s="1"/>
      <c r="V196" s="1"/>
    </row>
    <row r="197" spans="1:24" x14ac:dyDescent="0.25">
      <c r="A197" t="s">
        <v>9</v>
      </c>
      <c r="C197" s="5">
        <v>24.843399999999999</v>
      </c>
      <c r="G197" t="s">
        <v>9</v>
      </c>
      <c r="I197" s="5">
        <v>46.052100000000003</v>
      </c>
      <c r="N197" t="s">
        <v>9</v>
      </c>
      <c r="O197">
        <f>C197*100/F$49</f>
        <v>21.02473442785735</v>
      </c>
      <c r="U197">
        <f>I197*100/L$49</f>
        <v>41.982645827714457</v>
      </c>
    </row>
    <row r="198" spans="1:24" x14ac:dyDescent="0.25">
      <c r="A198" t="s">
        <v>9</v>
      </c>
      <c r="C198" s="5">
        <v>63.892699999999998</v>
      </c>
      <c r="G198" t="s">
        <v>9</v>
      </c>
      <c r="I198" s="5">
        <v>96.105800000000002</v>
      </c>
      <c r="N198" t="s">
        <v>9</v>
      </c>
      <c r="O198">
        <f>C198*100/F$49</f>
        <v>54.071787653008897</v>
      </c>
      <c r="U198">
        <f t="shared" ref="U198:U244" si="5">I198*100/L$49</f>
        <v>87.61328502694036</v>
      </c>
    </row>
    <row r="199" spans="1:24" x14ac:dyDescent="0.25">
      <c r="A199" t="s">
        <v>9</v>
      </c>
      <c r="C199" s="5">
        <v>39.716200000000001</v>
      </c>
      <c r="G199" t="s">
        <v>9</v>
      </c>
      <c r="I199" s="5">
        <v>33.346899999999998</v>
      </c>
      <c r="N199" t="s">
        <v>9</v>
      </c>
      <c r="O199">
        <f>C199*100/F$49</f>
        <v>33.611444386986811</v>
      </c>
      <c r="U199">
        <f t="shared" si="5"/>
        <v>30.400157477122889</v>
      </c>
    </row>
    <row r="200" spans="1:24" x14ac:dyDescent="0.25">
      <c r="A200" t="s">
        <v>9</v>
      </c>
      <c r="C200" s="5">
        <v>110.44499999999999</v>
      </c>
      <c r="G200" t="s">
        <v>9</v>
      </c>
      <c r="I200" s="5">
        <v>237.196</v>
      </c>
      <c r="N200" t="s">
        <v>9</v>
      </c>
      <c r="O200">
        <f>C200*100/F$49</f>
        <v>93.468558807760019</v>
      </c>
      <c r="U200">
        <f t="shared" si="5"/>
        <v>216.23586459142052</v>
      </c>
    </row>
    <row r="201" spans="1:24" x14ac:dyDescent="0.25">
      <c r="A201" t="s">
        <v>9</v>
      </c>
      <c r="C201" s="5">
        <v>175.471</v>
      </c>
      <c r="G201" t="s">
        <v>9</v>
      </c>
      <c r="I201" s="5">
        <v>49.520099999999999</v>
      </c>
      <c r="N201" t="s">
        <v>9</v>
      </c>
      <c r="O201">
        <f>C201*100/F$49</f>
        <v>148.49944753095619</v>
      </c>
      <c r="U201">
        <f t="shared" si="5"/>
        <v>45.14419146256094</v>
      </c>
    </row>
    <row r="202" spans="1:24" x14ac:dyDescent="0.25">
      <c r="A202" t="s">
        <v>9</v>
      </c>
      <c r="C202" s="5">
        <v>145.49299999999999</v>
      </c>
      <c r="G202" t="s">
        <v>9</v>
      </c>
      <c r="I202" s="5">
        <v>238.09700000000001</v>
      </c>
      <c r="N202" t="s">
        <v>9</v>
      </c>
      <c r="O202">
        <f>C202*100/F$49</f>
        <v>123.12934969095411</v>
      </c>
      <c r="U202">
        <f t="shared" si="5"/>
        <v>217.05724654557184</v>
      </c>
    </row>
    <row r="203" spans="1:24" x14ac:dyDescent="0.25">
      <c r="A203" t="s">
        <v>9</v>
      </c>
      <c r="C203" s="5">
        <v>94.905299999999997</v>
      </c>
      <c r="G203" t="s">
        <v>9</v>
      </c>
      <c r="I203" s="5">
        <v>84.501000000000005</v>
      </c>
      <c r="N203" t="s">
        <v>9</v>
      </c>
      <c r="O203">
        <f>C203*100/F$49</f>
        <v>80.317457686795279</v>
      </c>
      <c r="U203">
        <f t="shared" si="5"/>
        <v>77.033958388166866</v>
      </c>
    </row>
    <row r="204" spans="1:24" x14ac:dyDescent="0.25">
      <c r="A204" t="s">
        <v>9</v>
      </c>
      <c r="C204" s="5">
        <v>91.870699999999999</v>
      </c>
      <c r="G204" t="s">
        <v>9</v>
      </c>
      <c r="I204" s="5">
        <v>113.78</v>
      </c>
      <c r="N204" t="s">
        <v>9</v>
      </c>
      <c r="O204">
        <f>C204*100/F$49</f>
        <v>77.749304410883951</v>
      </c>
      <c r="U204">
        <f t="shared" si="5"/>
        <v>103.72568118017095</v>
      </c>
    </row>
    <row r="205" spans="1:24" x14ac:dyDescent="0.25">
      <c r="A205" t="s">
        <v>9</v>
      </c>
      <c r="C205" s="5">
        <v>2.7677900000000002</v>
      </c>
      <c r="G205" t="s">
        <v>9</v>
      </c>
      <c r="I205" s="5">
        <v>0.833673</v>
      </c>
      <c r="N205" t="s">
        <v>9</v>
      </c>
      <c r="O205">
        <f>C205*100/F$49</f>
        <v>2.3423544966501888</v>
      </c>
      <c r="U205">
        <f t="shared" si="5"/>
        <v>0.76000439274491705</v>
      </c>
    </row>
    <row r="206" spans="1:24" x14ac:dyDescent="0.25">
      <c r="A206" t="s">
        <v>9</v>
      </c>
      <c r="C206" s="5">
        <v>108.411</v>
      </c>
      <c r="G206" t="s">
        <v>9</v>
      </c>
      <c r="I206" s="5">
        <v>183.50800000000001</v>
      </c>
      <c r="N206" t="s">
        <v>9</v>
      </c>
      <c r="O206">
        <f>C206*100/F$49</f>
        <v>91.747203847236833</v>
      </c>
      <c r="U206">
        <f t="shared" si="5"/>
        <v>167.29207507480058</v>
      </c>
    </row>
    <row r="207" spans="1:24" x14ac:dyDescent="0.25">
      <c r="A207" t="s">
        <v>9</v>
      </c>
      <c r="C207" s="5">
        <v>90.103300000000004</v>
      </c>
      <c r="G207" t="s">
        <v>9</v>
      </c>
      <c r="I207" s="5">
        <v>268.27600000000001</v>
      </c>
      <c r="N207" t="s">
        <v>9</v>
      </c>
      <c r="O207">
        <f>C207*100/F$49</f>
        <v>76.253570508608291</v>
      </c>
      <c r="U207">
        <f t="shared" si="5"/>
        <v>244.56943965803782</v>
      </c>
    </row>
    <row r="208" spans="1:24" x14ac:dyDescent="0.25">
      <c r="A208" t="s">
        <v>9</v>
      </c>
      <c r="C208" s="5">
        <v>86.168400000000005</v>
      </c>
      <c r="G208" t="s">
        <v>9</v>
      </c>
      <c r="I208" s="5">
        <v>96.839399999999998</v>
      </c>
      <c r="N208" t="s">
        <v>9</v>
      </c>
      <c r="O208">
        <f>C208*100/F$49</f>
        <v>72.923501858577467</v>
      </c>
      <c r="U208">
        <f t="shared" si="5"/>
        <v>88.282059501485733</v>
      </c>
    </row>
    <row r="209" spans="1:21" x14ac:dyDescent="0.25">
      <c r="A209" t="s">
        <v>9</v>
      </c>
      <c r="C209" s="5">
        <v>102.075</v>
      </c>
      <c r="G209" t="s">
        <v>9</v>
      </c>
      <c r="I209" s="5">
        <v>103.242</v>
      </c>
      <c r="N209" t="s">
        <v>9</v>
      </c>
      <c r="O209">
        <f>C209*100/F$49</f>
        <v>86.385106979058392</v>
      </c>
      <c r="U209">
        <f t="shared" si="5"/>
        <v>94.118885361251628</v>
      </c>
    </row>
    <row r="210" spans="1:21" x14ac:dyDescent="0.25">
      <c r="A210" t="s">
        <v>9</v>
      </c>
      <c r="C210" s="5">
        <v>108.14400000000001</v>
      </c>
      <c r="G210" t="s">
        <v>9</v>
      </c>
      <c r="I210" s="5">
        <v>111.212</v>
      </c>
      <c r="N210" t="s">
        <v>9</v>
      </c>
      <c r="O210">
        <f>C210*100/F$49</f>
        <v>91.521244272772876</v>
      </c>
      <c r="U210">
        <f t="shared" si="5"/>
        <v>101.38460586578637</v>
      </c>
    </row>
    <row r="211" spans="1:21" x14ac:dyDescent="0.25">
      <c r="A211" t="s">
        <v>9</v>
      </c>
      <c r="C211" s="5">
        <v>241.398</v>
      </c>
      <c r="G211" t="s">
        <v>9</v>
      </c>
      <c r="I211" s="5">
        <v>318.33</v>
      </c>
      <c r="N211" t="s">
        <v>9</v>
      </c>
      <c r="O211">
        <f>C211*100/F$49</f>
        <v>204.29284403165062</v>
      </c>
      <c r="U211">
        <f t="shared" si="5"/>
        <v>290.20035234737054</v>
      </c>
    </row>
    <row r="212" spans="1:21" x14ac:dyDescent="0.25">
      <c r="A212" t="s">
        <v>9</v>
      </c>
      <c r="C212" s="5">
        <v>25.7438</v>
      </c>
      <c r="G212" t="s">
        <v>9</v>
      </c>
      <c r="I212" s="5">
        <v>187.976</v>
      </c>
      <c r="N212" t="s">
        <v>9</v>
      </c>
      <c r="O212">
        <f>C212*100/F$49</f>
        <v>21.786734431030943</v>
      </c>
      <c r="U212">
        <f t="shared" si="5"/>
        <v>171.36525439904915</v>
      </c>
    </row>
    <row r="213" spans="1:21" x14ac:dyDescent="0.25">
      <c r="A213" t="s">
        <v>9</v>
      </c>
      <c r="C213" s="5">
        <v>153.262</v>
      </c>
      <c r="G213" t="s">
        <v>9</v>
      </c>
      <c r="I213" s="5">
        <v>159.09800000000001</v>
      </c>
      <c r="N213" t="s">
        <v>9</v>
      </c>
      <c r="O213">
        <f>C213*100/F$49</f>
        <v>129.70418090447657</v>
      </c>
      <c r="U213">
        <f t="shared" si="5"/>
        <v>145.03909671649532</v>
      </c>
    </row>
    <row r="214" spans="1:21" x14ac:dyDescent="0.25">
      <c r="A214" t="s">
        <v>9</v>
      </c>
      <c r="C214" s="5">
        <v>31.512799999999999</v>
      </c>
      <c r="G214" t="s">
        <v>9</v>
      </c>
      <c r="I214" s="5">
        <v>168.40199999999999</v>
      </c>
      <c r="N214" t="s">
        <v>9</v>
      </c>
      <c r="O214">
        <f>C214*100/F$49</f>
        <v>26.668984562426363</v>
      </c>
      <c r="U214">
        <f t="shared" si="5"/>
        <v>153.52093656269244</v>
      </c>
    </row>
    <row r="215" spans="1:21" x14ac:dyDescent="0.25">
      <c r="A215" t="s">
        <v>9</v>
      </c>
      <c r="C215" s="5">
        <v>9.8039900000000006</v>
      </c>
      <c r="G215" t="s">
        <v>9</v>
      </c>
      <c r="I215" s="5">
        <v>6.8361099999999997</v>
      </c>
      <c r="N215" t="s">
        <v>9</v>
      </c>
      <c r="O215">
        <f>C215*100/F$49</f>
        <v>8.2970240016813008</v>
      </c>
      <c r="U215">
        <f t="shared" si="5"/>
        <v>6.2320281804585909</v>
      </c>
    </row>
    <row r="216" spans="1:21" x14ac:dyDescent="0.25">
      <c r="A216" t="s">
        <v>9</v>
      </c>
      <c r="C216" s="5">
        <v>57.9236</v>
      </c>
      <c r="G216" t="s">
        <v>9</v>
      </c>
      <c r="I216" s="5">
        <v>117.715</v>
      </c>
      <c r="N216" t="s">
        <v>9</v>
      </c>
      <c r="O216">
        <f>C216*100/F$49</f>
        <v>49.020194784346664</v>
      </c>
      <c r="U216">
        <f t="shared" si="5"/>
        <v>107.31295974796822</v>
      </c>
    </row>
    <row r="217" spans="1:21" x14ac:dyDescent="0.25">
      <c r="A217" t="s">
        <v>9</v>
      </c>
      <c r="C217" s="5">
        <v>66.960599999999999</v>
      </c>
      <c r="G217" t="s">
        <v>9</v>
      </c>
      <c r="I217" s="5">
        <v>181.274</v>
      </c>
      <c r="N217" t="s">
        <v>9</v>
      </c>
      <c r="O217">
        <f>C217*100/F$49</f>
        <v>56.668122403937659</v>
      </c>
      <c r="U217">
        <f t="shared" si="5"/>
        <v>165.25548541267631</v>
      </c>
    </row>
    <row r="218" spans="1:21" x14ac:dyDescent="0.25">
      <c r="A218" t="s">
        <v>9</v>
      </c>
      <c r="C218" s="5">
        <v>192.44499999999999</v>
      </c>
      <c r="G218" t="s">
        <v>9</v>
      </c>
      <c r="I218" s="5">
        <v>0</v>
      </c>
      <c r="N218" t="s">
        <v>9</v>
      </c>
      <c r="O218">
        <f>C218*100/F$49</f>
        <v>162.86438317496831</v>
      </c>
      <c r="U218">
        <f t="shared" si="5"/>
        <v>0</v>
      </c>
    </row>
    <row r="219" spans="1:21" x14ac:dyDescent="0.25">
      <c r="A219" t="s">
        <v>9</v>
      </c>
      <c r="C219" s="5">
        <v>191.44499999999999</v>
      </c>
      <c r="G219" t="s">
        <v>9</v>
      </c>
      <c r="I219" s="5">
        <v>245.03299999999999</v>
      </c>
      <c r="N219" t="s">
        <v>9</v>
      </c>
      <c r="O219">
        <f>C219*100/F$49</f>
        <v>162.01809263390481</v>
      </c>
      <c r="U219">
        <f t="shared" si="5"/>
        <v>223.3803378152648</v>
      </c>
    </row>
    <row r="220" spans="1:21" x14ac:dyDescent="0.25">
      <c r="A220" t="s">
        <v>9</v>
      </c>
      <c r="C220" s="5">
        <v>118.94799999999999</v>
      </c>
      <c r="G220" t="s">
        <v>9</v>
      </c>
      <c r="I220" s="5">
        <v>282.61500000000001</v>
      </c>
      <c r="N220" t="s">
        <v>9</v>
      </c>
      <c r="O220">
        <f>C220*100/F$49</f>
        <v>100.66456727842308</v>
      </c>
      <c r="U220">
        <f t="shared" si="5"/>
        <v>257.64135513037451</v>
      </c>
    </row>
    <row r="221" spans="1:21" x14ac:dyDescent="0.25">
      <c r="A221" t="s">
        <v>9</v>
      </c>
      <c r="C221" s="5">
        <v>247.298</v>
      </c>
      <c r="G221" t="s">
        <v>9</v>
      </c>
      <c r="I221" s="5">
        <v>183.53100000000001</v>
      </c>
      <c r="N221" t="s">
        <v>9</v>
      </c>
      <c r="O221">
        <f>C221*100/F$49</f>
        <v>209.28595822392535</v>
      </c>
      <c r="U221">
        <f t="shared" si="5"/>
        <v>167.31304264965686</v>
      </c>
    </row>
    <row r="222" spans="1:21" x14ac:dyDescent="0.25">
      <c r="A222" t="s">
        <v>9</v>
      </c>
      <c r="C222" s="5">
        <v>89.347300000000004</v>
      </c>
      <c r="G222" t="s">
        <v>9</v>
      </c>
      <c r="I222" s="5">
        <v>80.842799999999997</v>
      </c>
      <c r="N222" t="s">
        <v>9</v>
      </c>
      <c r="O222">
        <f>C222*100/F$49</f>
        <v>75.613774859564273</v>
      </c>
      <c r="U222">
        <f t="shared" si="5"/>
        <v>73.699020025596099</v>
      </c>
    </row>
    <row r="223" spans="1:21" x14ac:dyDescent="0.25">
      <c r="A223" t="s">
        <v>9</v>
      </c>
      <c r="C223" s="5">
        <v>55.129199999999997</v>
      </c>
      <c r="G223" t="s">
        <v>9</v>
      </c>
      <c r="I223" s="5">
        <v>113.92700000000001</v>
      </c>
      <c r="N223" t="s">
        <v>9</v>
      </c>
      <c r="O223">
        <f>C223*100/F$49</f>
        <v>46.65532049639878</v>
      </c>
      <c r="U223">
        <f t="shared" si="5"/>
        <v>103.85969133251307</v>
      </c>
    </row>
    <row r="224" spans="1:21" x14ac:dyDescent="0.25">
      <c r="A224" t="s">
        <v>9</v>
      </c>
      <c r="C224" s="5">
        <v>164.154</v>
      </c>
      <c r="G224" t="s">
        <v>9</v>
      </c>
      <c r="I224" s="5">
        <v>69.703599999999994</v>
      </c>
      <c r="N224" t="s">
        <v>9</v>
      </c>
      <c r="O224">
        <f>C224*100/F$49</f>
        <v>138.9219774777404</v>
      </c>
      <c r="U224">
        <f t="shared" si="5"/>
        <v>63.544150032608222</v>
      </c>
    </row>
    <row r="225" spans="1:21" x14ac:dyDescent="0.25">
      <c r="A225" t="s">
        <v>9</v>
      </c>
      <c r="C225" s="5">
        <v>54.762300000000003</v>
      </c>
      <c r="G225" t="s">
        <v>9</v>
      </c>
      <c r="I225" s="5">
        <v>102.121</v>
      </c>
      <c r="N225" t="s">
        <v>9</v>
      </c>
      <c r="O225">
        <f>C225*100/F$49</f>
        <v>46.344816496882579</v>
      </c>
      <c r="U225">
        <f t="shared" si="5"/>
        <v>93.096943995431872</v>
      </c>
    </row>
    <row r="226" spans="1:21" x14ac:dyDescent="0.25">
      <c r="A226" t="s">
        <v>9</v>
      </c>
      <c r="C226" s="5">
        <v>44.857100000000003</v>
      </c>
      <c r="G226" t="s">
        <v>9</v>
      </c>
      <c r="I226" s="5">
        <v>148.512</v>
      </c>
      <c r="N226" t="s">
        <v>9</v>
      </c>
      <c r="O226">
        <f>C226*100/F$49</f>
        <v>37.962139429540237</v>
      </c>
      <c r="U226">
        <f t="shared" si="5"/>
        <v>135.38854248048469</v>
      </c>
    </row>
    <row r="227" spans="1:21" x14ac:dyDescent="0.25">
      <c r="A227" t="s">
        <v>9</v>
      </c>
      <c r="C227" s="5">
        <v>221.61699999999999</v>
      </c>
      <c r="G227" t="s">
        <v>9</v>
      </c>
      <c r="I227" s="5">
        <v>31.650099999999998</v>
      </c>
      <c r="N227" t="s">
        <v>9</v>
      </c>
      <c r="O227">
        <f>C227*100/F$49</f>
        <v>187.5523708388732</v>
      </c>
      <c r="U227">
        <f t="shared" si="5"/>
        <v>28.853297432945407</v>
      </c>
    </row>
    <row r="228" spans="1:21" x14ac:dyDescent="0.25">
      <c r="A228" t="s">
        <v>9</v>
      </c>
      <c r="C228" s="5">
        <v>301.726</v>
      </c>
      <c r="G228" t="s">
        <v>9</v>
      </c>
      <c r="I228" s="5">
        <v>227.95400000000001</v>
      </c>
      <c r="N228" t="s">
        <v>9</v>
      </c>
      <c r="O228">
        <f>C228*100/F$49</f>
        <v>255.34785979293039</v>
      </c>
      <c r="U228">
        <f t="shared" si="5"/>
        <v>207.81054603396635</v>
      </c>
    </row>
    <row r="229" spans="1:21" x14ac:dyDescent="0.25">
      <c r="A229" t="s">
        <v>9</v>
      </c>
      <c r="C229" s="5">
        <v>176.49299999999999</v>
      </c>
      <c r="G229" t="s">
        <v>9</v>
      </c>
      <c r="I229" s="5">
        <v>144.376</v>
      </c>
      <c r="N229" t="s">
        <v>9</v>
      </c>
      <c r="O229">
        <f>C229*100/F$49</f>
        <v>149.36435646392312</v>
      </c>
      <c r="U229">
        <f t="shared" si="5"/>
        <v>131.61802554111762</v>
      </c>
    </row>
    <row r="230" spans="1:21" x14ac:dyDescent="0.25">
      <c r="A230" t="s">
        <v>9</v>
      </c>
      <c r="C230" s="5">
        <v>61.232399999999998</v>
      </c>
      <c r="G230" t="s">
        <v>9</v>
      </c>
      <c r="I230" s="5">
        <v>174.82599999999999</v>
      </c>
      <c r="N230" t="s">
        <v>9</v>
      </c>
      <c r="O230">
        <f>C230*100/F$49</f>
        <v>51.82040092661763</v>
      </c>
      <c r="U230">
        <f t="shared" si="5"/>
        <v>159.37727138341154</v>
      </c>
    </row>
    <row r="231" spans="1:21" x14ac:dyDescent="0.25">
      <c r="A231" t="s">
        <v>9</v>
      </c>
      <c r="C231" s="5">
        <v>133.971</v>
      </c>
      <c r="G231" t="s">
        <v>9</v>
      </c>
      <c r="I231" s="5">
        <v>150.613</v>
      </c>
      <c r="N231" t="s">
        <v>9</v>
      </c>
      <c r="O231">
        <f>C231*100/F$49</f>
        <v>113.3783900768203</v>
      </c>
      <c r="U231">
        <f t="shared" si="5"/>
        <v>137.3038848619185</v>
      </c>
    </row>
    <row r="232" spans="1:21" x14ac:dyDescent="0.25">
      <c r="A232" t="s">
        <v>9</v>
      </c>
      <c r="C232" s="5">
        <v>29.815799999999999</v>
      </c>
      <c r="G232" t="s">
        <v>9</v>
      </c>
      <c r="I232" s="5">
        <v>104.52200000000001</v>
      </c>
      <c r="N232" t="s">
        <v>9</v>
      </c>
      <c r="O232">
        <f>C232*100/F$49</f>
        <v>25.232829514241576</v>
      </c>
      <c r="U232">
        <f t="shared" si="5"/>
        <v>95.28577648368632</v>
      </c>
    </row>
    <row r="233" spans="1:21" x14ac:dyDescent="0.25">
      <c r="A233" t="s">
        <v>9</v>
      </c>
      <c r="C233" s="5">
        <v>125.3</v>
      </c>
      <c r="G233" t="s">
        <v>9</v>
      </c>
      <c r="I233" s="5">
        <v>156.34899999999999</v>
      </c>
      <c r="N233" t="s">
        <v>9</v>
      </c>
      <c r="O233">
        <f>C233*100/F$49</f>
        <v>106.04020479525855</v>
      </c>
      <c r="U233">
        <f t="shared" si="5"/>
        <v>142.53301570432896</v>
      </c>
    </row>
    <row r="234" spans="1:21" x14ac:dyDescent="0.25">
      <c r="A234" t="s">
        <v>9</v>
      </c>
      <c r="C234" s="5">
        <v>219.88300000000001</v>
      </c>
      <c r="G234" t="s">
        <v>9</v>
      </c>
      <c r="I234" s="5">
        <v>236.32499999999999</v>
      </c>
      <c r="N234" t="s">
        <v>9</v>
      </c>
      <c r="O234">
        <f>C234*100/F$49</f>
        <v>186.08490304066908</v>
      </c>
      <c r="U234">
        <f t="shared" si="5"/>
        <v>215.44183164795132</v>
      </c>
    </row>
    <row r="235" spans="1:21" x14ac:dyDescent="0.25">
      <c r="A235" t="s">
        <v>9</v>
      </c>
      <c r="C235" s="5">
        <v>43.156199999999998</v>
      </c>
      <c r="G235" t="s">
        <v>9</v>
      </c>
      <c r="I235" s="5">
        <v>88.280100000000004</v>
      </c>
      <c r="N235" t="s">
        <v>9</v>
      </c>
      <c r="O235">
        <f>C235*100/F$49</f>
        <v>36.522683848245308</v>
      </c>
      <c r="U235">
        <f t="shared" si="5"/>
        <v>80.479113263786346</v>
      </c>
    </row>
    <row r="236" spans="1:21" x14ac:dyDescent="0.25">
      <c r="A236" t="s">
        <v>9</v>
      </c>
      <c r="C236" s="5">
        <v>163.22</v>
      </c>
      <c r="G236" t="s">
        <v>9</v>
      </c>
      <c r="I236" s="5">
        <v>145.577</v>
      </c>
      <c r="N236" t="s">
        <v>9</v>
      </c>
      <c r="O236">
        <f>C236*100/F$49</f>
        <v>138.13154211238708</v>
      </c>
      <c r="U236">
        <f t="shared" si="5"/>
        <v>132.71289760208953</v>
      </c>
    </row>
    <row r="237" spans="1:21" x14ac:dyDescent="0.25">
      <c r="A237" t="s">
        <v>9</v>
      </c>
      <c r="C237" s="5">
        <v>62.833300000000001</v>
      </c>
      <c r="G237" t="s">
        <v>9</v>
      </c>
      <c r="I237" s="5">
        <v>161.119</v>
      </c>
      <c r="N237" t="s">
        <v>9</v>
      </c>
      <c r="O237">
        <f>C237*100/F$49</f>
        <v>53.175227453806215</v>
      </c>
      <c r="U237">
        <f t="shared" si="5"/>
        <v>146.88150840277697</v>
      </c>
    </row>
    <row r="238" spans="1:21" x14ac:dyDescent="0.25">
      <c r="A238" t="s">
        <v>9</v>
      </c>
      <c r="C238" s="5">
        <v>23.3123</v>
      </c>
      <c r="G238" t="s">
        <v>9</v>
      </c>
      <c r="I238" s="5">
        <v>128.66800000000001</v>
      </c>
      <c r="N238" t="s">
        <v>9</v>
      </c>
      <c r="O238">
        <f>C238*100/F$49</f>
        <v>19.728978980435002</v>
      </c>
      <c r="U238">
        <f t="shared" si="5"/>
        <v>117.29808354798944</v>
      </c>
    </row>
    <row r="239" spans="1:21" x14ac:dyDescent="0.25">
      <c r="A239" t="s">
        <v>9</v>
      </c>
      <c r="C239" s="5">
        <v>51.7941</v>
      </c>
      <c r="G239" t="s">
        <v>9</v>
      </c>
      <c r="I239" s="5">
        <v>3.5352100000000002</v>
      </c>
      <c r="N239" t="s">
        <v>9</v>
      </c>
      <c r="O239">
        <f>C239*100/F$49</f>
        <v>43.832856912897846</v>
      </c>
      <c r="U239">
        <f t="shared" si="5"/>
        <v>3.2228165351111984</v>
      </c>
    </row>
    <row r="240" spans="1:21" x14ac:dyDescent="0.25">
      <c r="A240" t="s">
        <v>9</v>
      </c>
      <c r="C240" s="5">
        <v>181.429</v>
      </c>
      <c r="G240" t="s">
        <v>9</v>
      </c>
      <c r="I240" s="5">
        <v>139.34</v>
      </c>
      <c r="N240" t="s">
        <v>9</v>
      </c>
      <c r="O240">
        <f>C240*100/F$49</f>
        <v>153.54164657461263</v>
      </c>
      <c r="U240">
        <f t="shared" si="5"/>
        <v>127.02703828128863</v>
      </c>
    </row>
    <row r="241" spans="1:21" x14ac:dyDescent="0.25">
      <c r="A241" t="s">
        <v>9</v>
      </c>
      <c r="C241" s="5">
        <v>68.769800000000004</v>
      </c>
      <c r="E241" s="1" t="s">
        <v>18</v>
      </c>
      <c r="F241" s="1">
        <f>AVERAGEA(C197:C244)</f>
        <v>109.09903708333331</v>
      </c>
      <c r="G241" t="s">
        <v>9</v>
      </c>
      <c r="I241" s="5">
        <v>184.398</v>
      </c>
      <c r="K241" s="1" t="s">
        <v>18</v>
      </c>
      <c r="L241" s="1">
        <f>AVERAGEA(I197:I244)</f>
        <v>135.88636235416666</v>
      </c>
      <c r="N241" t="s">
        <v>9</v>
      </c>
      <c r="O241">
        <f>C241*100/F$49</f>
        <v>58.199231250829783</v>
      </c>
      <c r="U241">
        <f t="shared" si="5"/>
        <v>168.10342905836845</v>
      </c>
    </row>
    <row r="242" spans="1:21" x14ac:dyDescent="0.25">
      <c r="A242" t="s">
        <v>9</v>
      </c>
      <c r="C242" s="5">
        <v>152.84800000000001</v>
      </c>
      <c r="E242" s="1" t="s">
        <v>1</v>
      </c>
      <c r="F242" s="1">
        <f>TRIMMEAN(C197:C244,0.1)</f>
        <v>106.2535909090909</v>
      </c>
      <c r="G242" t="s">
        <v>9</v>
      </c>
      <c r="I242" s="5">
        <v>124.13200000000001</v>
      </c>
      <c r="K242" s="1" t="s">
        <v>1</v>
      </c>
      <c r="L242" s="1">
        <f>TRIMMEAN(I197:I244,0.1)</f>
        <v>134.56288000000001</v>
      </c>
      <c r="N242" t="s">
        <v>9</v>
      </c>
      <c r="O242">
        <f>C242*100/F$49</f>
        <v>129.35381662047629</v>
      </c>
      <c r="U242">
        <f t="shared" si="5"/>
        <v>113.1629131328615</v>
      </c>
    </row>
    <row r="243" spans="1:21" x14ac:dyDescent="0.25">
      <c r="A243" t="s">
        <v>9</v>
      </c>
      <c r="C243" s="5">
        <v>148.21199999999999</v>
      </c>
      <c r="E243" s="1" t="s">
        <v>2</v>
      </c>
      <c r="F243" s="1">
        <f>_xlfn.STDEV.S(C197:C244)</f>
        <v>70.346671998567317</v>
      </c>
      <c r="G243" t="s">
        <v>9</v>
      </c>
      <c r="I243" s="5">
        <v>261.238</v>
      </c>
      <c r="K243" s="1" t="s">
        <v>2</v>
      </c>
      <c r="L243" s="1">
        <f>_xlfn.STDEV.S(I197:I244)</f>
        <v>79.236103637509984</v>
      </c>
      <c r="N243" t="s">
        <v>9</v>
      </c>
      <c r="O243">
        <f>C243*100/F$49</f>
        <v>125.43041367210581</v>
      </c>
      <c r="U243">
        <f t="shared" si="5"/>
        <v>238.15336175202583</v>
      </c>
    </row>
    <row r="244" spans="1:21" x14ac:dyDescent="0.25">
      <c r="A244" t="s">
        <v>9</v>
      </c>
      <c r="C244" s="5">
        <v>81.843400000000003</v>
      </c>
      <c r="E244" s="1" t="s">
        <v>3</v>
      </c>
      <c r="F244" s="1">
        <f>F243/SQRT(48)</f>
        <v>10.153667503741788</v>
      </c>
      <c r="G244" t="s">
        <v>9</v>
      </c>
      <c r="I244" s="5">
        <v>31.2165</v>
      </c>
      <c r="K244" s="1" t="s">
        <v>3</v>
      </c>
      <c r="L244" s="1">
        <f>L243/SQRT(48)</f>
        <v>11.43674644116337</v>
      </c>
      <c r="N244" t="s">
        <v>9</v>
      </c>
      <c r="O244">
        <f>C244*100/F$49</f>
        <v>69.263295268477762</v>
      </c>
      <c r="U244">
        <f t="shared" si="5"/>
        <v>28.458013065220658</v>
      </c>
    </row>
    <row r="245" spans="1:21" x14ac:dyDescent="0.25">
      <c r="D245" s="1"/>
      <c r="G245" s="1"/>
    </row>
    <row r="246" spans="1:21" x14ac:dyDescent="0.25">
      <c r="A246" t="s">
        <v>19</v>
      </c>
      <c r="C246" s="5">
        <v>0</v>
      </c>
      <c r="D246" s="1"/>
      <c r="E246" s="1"/>
      <c r="F246" s="1"/>
      <c r="G246" t="s">
        <v>19</v>
      </c>
      <c r="I246" s="5">
        <v>0</v>
      </c>
      <c r="N246" t="s">
        <v>19</v>
      </c>
      <c r="O246">
        <f>C247*100/F$192</f>
        <v>128.80486066738732</v>
      </c>
      <c r="U246">
        <f t="shared" ref="U246:U288" si="6">I247*100/L$192</f>
        <v>264.76554516371095</v>
      </c>
    </row>
    <row r="247" spans="1:21" x14ac:dyDescent="0.25">
      <c r="A247" t="s">
        <v>19</v>
      </c>
      <c r="C247" s="5">
        <v>156.297</v>
      </c>
      <c r="D247" s="1"/>
      <c r="E247" s="1"/>
      <c r="F247" s="1"/>
      <c r="G247" t="s">
        <v>19</v>
      </c>
      <c r="I247" s="5">
        <v>270.61099999999999</v>
      </c>
      <c r="N247" t="s">
        <v>19</v>
      </c>
      <c r="O247">
        <f>C248*100/F$192</f>
        <v>29.405074153254688</v>
      </c>
      <c r="U247">
        <f t="shared" si="6"/>
        <v>14.159978082695542</v>
      </c>
    </row>
    <row r="248" spans="1:21" x14ac:dyDescent="0.25">
      <c r="A248" t="s">
        <v>19</v>
      </c>
      <c r="C248" s="5">
        <v>35.6813</v>
      </c>
      <c r="D248" s="1"/>
      <c r="E248" s="1"/>
      <c r="F248" s="1"/>
      <c r="G248" t="s">
        <v>19</v>
      </c>
      <c r="I248" s="5">
        <v>14.4726</v>
      </c>
      <c r="N248" t="s">
        <v>19</v>
      </c>
      <c r="O248">
        <f>C249*100/F$192</f>
        <v>161.64537390561574</v>
      </c>
      <c r="U248">
        <f t="shared" si="6"/>
        <v>76.215916191469887</v>
      </c>
    </row>
    <row r="249" spans="1:21" x14ac:dyDescent="0.25">
      <c r="A249" t="s">
        <v>19</v>
      </c>
      <c r="C249" s="5">
        <v>196.14699999999999</v>
      </c>
      <c r="G249" t="s">
        <v>19</v>
      </c>
      <c r="I249" s="5">
        <v>77.898600000000002</v>
      </c>
      <c r="N249" t="s">
        <v>19</v>
      </c>
      <c r="O249">
        <f>C250*100/F$192</f>
        <v>126.90859916271573</v>
      </c>
      <c r="U249">
        <f t="shared" si="6"/>
        <v>196.2825036992696</v>
      </c>
    </row>
    <row r="250" spans="1:21" x14ac:dyDescent="0.25">
      <c r="A250" t="s">
        <v>19</v>
      </c>
      <c r="C250" s="5">
        <v>153.99600000000001</v>
      </c>
      <c r="G250" t="s">
        <v>19</v>
      </c>
      <c r="I250" s="5">
        <v>200.61600000000001</v>
      </c>
      <c r="N250" t="s">
        <v>19</v>
      </c>
      <c r="O250">
        <f>C251*100/F$192</f>
        <v>73.622579547260116</v>
      </c>
      <c r="U250">
        <f t="shared" si="6"/>
        <v>69.331704799911876</v>
      </c>
    </row>
    <row r="251" spans="1:21" x14ac:dyDescent="0.25">
      <c r="A251" t="s">
        <v>19</v>
      </c>
      <c r="C251" s="5">
        <v>89.336600000000004</v>
      </c>
      <c r="G251" t="s">
        <v>19</v>
      </c>
      <c r="I251" s="5">
        <v>70.862399999999994</v>
      </c>
      <c r="N251" t="s">
        <v>19</v>
      </c>
      <c r="O251">
        <f>C252*100/F$192</f>
        <v>158.32011742089173</v>
      </c>
      <c r="U251">
        <f t="shared" si="6"/>
        <v>203.42775195721396</v>
      </c>
    </row>
    <row r="252" spans="1:21" x14ac:dyDescent="0.25">
      <c r="A252" t="s">
        <v>19</v>
      </c>
      <c r="C252" s="5">
        <v>192.11199999999999</v>
      </c>
      <c r="G252" t="s">
        <v>19</v>
      </c>
      <c r="I252" s="5">
        <v>207.91900000000001</v>
      </c>
      <c r="N252" t="s">
        <v>19</v>
      </c>
      <c r="O252">
        <f>C253*100/F$192</f>
        <v>81.17993569782098</v>
      </c>
      <c r="U252">
        <f t="shared" si="6"/>
        <v>93.475462462741035</v>
      </c>
    </row>
    <row r="253" spans="1:21" x14ac:dyDescent="0.25">
      <c r="A253" t="s">
        <v>19</v>
      </c>
      <c r="C253" s="5">
        <v>98.507000000000005</v>
      </c>
      <c r="G253" t="s">
        <v>19</v>
      </c>
      <c r="I253" s="5">
        <v>95.539199999999994</v>
      </c>
      <c r="N253" t="s">
        <v>19</v>
      </c>
      <c r="O253">
        <f>C254*100/F$192</f>
        <v>52.544409129556442</v>
      </c>
      <c r="U253">
        <f t="shared" si="6"/>
        <v>20.620053486328189</v>
      </c>
    </row>
    <row r="254" spans="1:21" x14ac:dyDescent="0.25">
      <c r="A254" t="s">
        <v>19</v>
      </c>
      <c r="C254" s="5">
        <v>63.759500000000003</v>
      </c>
      <c r="G254" t="s">
        <v>19</v>
      </c>
      <c r="I254" s="5">
        <v>21.075299999999999</v>
      </c>
      <c r="N254" t="s">
        <v>19</v>
      </c>
      <c r="O254">
        <f>C255*100/F$192</f>
        <v>54.825362016401314</v>
      </c>
      <c r="U254">
        <f t="shared" si="6"/>
        <v>15.008250058546256</v>
      </c>
    </row>
    <row r="255" spans="1:21" x14ac:dyDescent="0.25">
      <c r="A255" t="s">
        <v>19</v>
      </c>
      <c r="C255" s="5">
        <v>66.527299999999997</v>
      </c>
      <c r="G255" t="s">
        <v>19</v>
      </c>
      <c r="I255" s="5">
        <v>15.339600000000001</v>
      </c>
      <c r="N255" t="s">
        <v>19</v>
      </c>
      <c r="O255">
        <f>C256*100/F$192</f>
        <v>27.426402326780746</v>
      </c>
      <c r="U255">
        <f t="shared" si="6"/>
        <v>61.697061337445568</v>
      </c>
    </row>
    <row r="256" spans="1:21" x14ac:dyDescent="0.25">
      <c r="A256" t="s">
        <v>19</v>
      </c>
      <c r="C256" s="5">
        <v>33.280299999999997</v>
      </c>
      <c r="G256" t="s">
        <v>19</v>
      </c>
      <c r="I256" s="5">
        <v>63.059199999999997</v>
      </c>
      <c r="N256" t="s">
        <v>19</v>
      </c>
      <c r="O256">
        <f>C257*100/F$192</f>
        <v>115.69667488150876</v>
      </c>
      <c r="U256">
        <f t="shared" si="6"/>
        <v>50.049318493956349</v>
      </c>
    </row>
    <row r="257" spans="1:21" x14ac:dyDescent="0.25">
      <c r="A257" t="s">
        <v>19</v>
      </c>
      <c r="C257" s="5">
        <v>140.39099999999999</v>
      </c>
      <c r="G257" t="s">
        <v>19</v>
      </c>
      <c r="I257" s="5">
        <v>51.154299999999999</v>
      </c>
      <c r="N257" t="s">
        <v>19</v>
      </c>
      <c r="O257">
        <f>C258*100/F$192</f>
        <v>68.511079337470619</v>
      </c>
      <c r="U257">
        <f t="shared" si="6"/>
        <v>67.341445453573328</v>
      </c>
    </row>
    <row r="258" spans="1:21" x14ac:dyDescent="0.25">
      <c r="A258" t="s">
        <v>19</v>
      </c>
      <c r="C258" s="5">
        <v>83.134100000000004</v>
      </c>
      <c r="G258" t="s">
        <v>19</v>
      </c>
      <c r="I258" s="5">
        <v>68.828199999999995</v>
      </c>
      <c r="N258" t="s">
        <v>19</v>
      </c>
      <c r="O258">
        <f>C259*100/F$192</f>
        <v>63.811713147014572</v>
      </c>
      <c r="U258">
        <f t="shared" si="6"/>
        <v>42.284156598296867</v>
      </c>
    </row>
    <row r="259" spans="1:21" x14ac:dyDescent="0.25">
      <c r="A259" t="s">
        <v>19</v>
      </c>
      <c r="C259" s="5">
        <v>77.431700000000006</v>
      </c>
      <c r="G259" t="s">
        <v>19</v>
      </c>
      <c r="I259" s="5">
        <v>43.217700000000001</v>
      </c>
      <c r="N259" t="s">
        <v>19</v>
      </c>
      <c r="O259">
        <f>C260*100/F$192</f>
        <v>107.75479216941824</v>
      </c>
      <c r="U259">
        <f t="shared" si="6"/>
        <v>104.69946067792468</v>
      </c>
    </row>
    <row r="260" spans="1:21" x14ac:dyDescent="0.25">
      <c r="A260" t="s">
        <v>19</v>
      </c>
      <c r="C260" s="5">
        <v>130.75399999999999</v>
      </c>
      <c r="G260" t="s">
        <v>19</v>
      </c>
      <c r="I260" s="5">
        <v>107.011</v>
      </c>
      <c r="N260" t="s">
        <v>19</v>
      </c>
      <c r="O260">
        <f>C261*100/F$192</f>
        <v>110.74958326371491</v>
      </c>
      <c r="U260">
        <f t="shared" si="6"/>
        <v>137.61965349389808</v>
      </c>
    </row>
    <row r="261" spans="1:21" x14ac:dyDescent="0.25">
      <c r="A261" t="s">
        <v>19</v>
      </c>
      <c r="C261" s="5">
        <v>134.38800000000001</v>
      </c>
      <c r="G261" t="s">
        <v>19</v>
      </c>
      <c r="I261" s="5">
        <v>140.65799999999999</v>
      </c>
      <c r="N261" t="s">
        <v>19</v>
      </c>
      <c r="O261">
        <f>C262*100/F$192</f>
        <v>15.499486093616772</v>
      </c>
      <c r="U261">
        <f t="shared" si="6"/>
        <v>1.7292126959616982</v>
      </c>
    </row>
    <row r="262" spans="1:21" x14ac:dyDescent="0.25">
      <c r="A262" t="s">
        <v>19</v>
      </c>
      <c r="C262" s="5">
        <v>18.807700000000001</v>
      </c>
      <c r="G262" t="s">
        <v>19</v>
      </c>
      <c r="I262" s="5">
        <v>1.76739</v>
      </c>
      <c r="N262" t="s">
        <v>19</v>
      </c>
      <c r="O262">
        <f>C263*100/F$192</f>
        <v>85.274904588178742</v>
      </c>
      <c r="U262">
        <f t="shared" si="6"/>
        <v>335.82666812338493</v>
      </c>
    </row>
    <row r="263" spans="1:21" x14ac:dyDescent="0.25">
      <c r="A263" t="s">
        <v>19</v>
      </c>
      <c r="C263" s="5">
        <v>103.476</v>
      </c>
      <c r="G263" t="s">
        <v>19</v>
      </c>
      <c r="I263" s="5">
        <v>343.24099999999999</v>
      </c>
      <c r="N263" t="s">
        <v>19</v>
      </c>
      <c r="O263">
        <f>C264*100/F$192</f>
        <v>109.59583875848229</v>
      </c>
      <c r="U263">
        <f t="shared" si="6"/>
        <v>210.24621493265064</v>
      </c>
    </row>
    <row r="264" spans="1:21" x14ac:dyDescent="0.25">
      <c r="A264" t="s">
        <v>19</v>
      </c>
      <c r="C264" s="5">
        <v>132.988</v>
      </c>
      <c r="G264" t="s">
        <v>19</v>
      </c>
      <c r="I264" s="5">
        <v>214.88800000000001</v>
      </c>
      <c r="N264" t="s">
        <v>19</v>
      </c>
      <c r="O264">
        <f>C265*100/F$192</f>
        <v>198.41521128737924</v>
      </c>
      <c r="U264">
        <f t="shared" si="6"/>
        <v>140.09891668513882</v>
      </c>
    </row>
    <row r="265" spans="1:21" x14ac:dyDescent="0.25">
      <c r="A265" t="s">
        <v>19</v>
      </c>
      <c r="C265" s="5">
        <v>240.76499999999999</v>
      </c>
      <c r="G265" t="s">
        <v>19</v>
      </c>
      <c r="I265" s="5">
        <v>143.19200000000001</v>
      </c>
      <c r="N265" t="s">
        <v>19</v>
      </c>
      <c r="O265">
        <f>C266*100/F$192</f>
        <v>55.897108251440621</v>
      </c>
      <c r="U265">
        <f t="shared" si="6"/>
        <v>57.390344401690477</v>
      </c>
    </row>
    <row r="266" spans="1:21" x14ac:dyDescent="0.25">
      <c r="A266" t="s">
        <v>19</v>
      </c>
      <c r="C266" s="5">
        <v>67.827799999999996</v>
      </c>
      <c r="G266" t="s">
        <v>19</v>
      </c>
      <c r="I266" s="5">
        <v>58.657400000000003</v>
      </c>
      <c r="N266" t="s">
        <v>19</v>
      </c>
      <c r="O266">
        <f>C267*100/F$192</f>
        <v>100.93945855636557</v>
      </c>
      <c r="U266">
        <f t="shared" si="6"/>
        <v>97.553723220455609</v>
      </c>
    </row>
    <row r="267" spans="1:21" x14ac:dyDescent="0.25">
      <c r="A267" t="s">
        <v>19</v>
      </c>
      <c r="C267" s="5">
        <v>122.48399999999999</v>
      </c>
      <c r="G267" t="s">
        <v>19</v>
      </c>
      <c r="I267" s="5">
        <v>99.707499999999996</v>
      </c>
      <c r="N267" t="s">
        <v>19</v>
      </c>
      <c r="O267">
        <f>C268*100/F$192</f>
        <v>39.106087594537733</v>
      </c>
      <c r="U267">
        <f t="shared" si="6"/>
        <v>195.89114407949995</v>
      </c>
    </row>
    <row r="268" spans="1:21" x14ac:dyDescent="0.25">
      <c r="A268" t="s">
        <v>19</v>
      </c>
      <c r="C268" s="5">
        <v>47.4529</v>
      </c>
      <c r="G268" t="s">
        <v>19</v>
      </c>
      <c r="I268" s="5">
        <v>200.21600000000001</v>
      </c>
      <c r="N268" t="s">
        <v>19</v>
      </c>
      <c r="O268">
        <f>C269*100/F$192</f>
        <v>76.151093040799196</v>
      </c>
      <c r="U268">
        <f t="shared" si="6"/>
        <v>47.569859622905739</v>
      </c>
    </row>
    <row r="269" spans="1:21" x14ac:dyDescent="0.25">
      <c r="A269" t="s">
        <v>19</v>
      </c>
      <c r="C269" s="5">
        <v>92.404799999999994</v>
      </c>
      <c r="G269" t="s">
        <v>19</v>
      </c>
      <c r="I269" s="5">
        <v>48.620100000000001</v>
      </c>
      <c r="N269" t="s">
        <v>19</v>
      </c>
      <c r="O269">
        <f>C270*100/F$192</f>
        <v>80.10843669374708</v>
      </c>
      <c r="U269">
        <f t="shared" si="6"/>
        <v>138.95712499446088</v>
      </c>
    </row>
    <row r="270" spans="1:21" x14ac:dyDescent="0.25">
      <c r="A270" t="s">
        <v>19</v>
      </c>
      <c r="C270" s="5">
        <v>97.206800000000001</v>
      </c>
      <c r="G270" t="s">
        <v>19</v>
      </c>
      <c r="I270" s="5">
        <v>142.02500000000001</v>
      </c>
      <c r="N270" t="s">
        <v>19</v>
      </c>
      <c r="O270">
        <f>C271*100/F$192</f>
        <v>180.22313274951495</v>
      </c>
      <c r="U270">
        <f t="shared" si="6"/>
        <v>40.065636753727667</v>
      </c>
    </row>
    <row r="271" spans="1:21" x14ac:dyDescent="0.25">
      <c r="A271" t="s">
        <v>19</v>
      </c>
      <c r="C271" s="5">
        <v>218.69</v>
      </c>
      <c r="G271" t="s">
        <v>19</v>
      </c>
      <c r="I271" s="5">
        <v>40.950200000000002</v>
      </c>
      <c r="N271" t="s">
        <v>19</v>
      </c>
      <c r="O271">
        <f>C272*100/F$192</f>
        <v>113.82843288624994</v>
      </c>
      <c r="U271">
        <f t="shared" si="6"/>
        <v>98.434771564462039</v>
      </c>
    </row>
    <row r="272" spans="1:21" x14ac:dyDescent="0.25">
      <c r="A272" t="s">
        <v>19</v>
      </c>
      <c r="C272" s="5">
        <v>138.124</v>
      </c>
      <c r="G272" t="s">
        <v>19</v>
      </c>
      <c r="I272" s="5">
        <v>100.608</v>
      </c>
      <c r="N272" t="s">
        <v>19</v>
      </c>
      <c r="O272">
        <f>C273*100/F$192</f>
        <v>103.05575562024941</v>
      </c>
      <c r="U272">
        <f t="shared" si="6"/>
        <v>135.82526963725428</v>
      </c>
    </row>
    <row r="273" spans="1:24" x14ac:dyDescent="0.25">
      <c r="A273" t="s">
        <v>19</v>
      </c>
      <c r="C273" s="5">
        <v>125.05200000000001</v>
      </c>
      <c r="G273" t="s">
        <v>19</v>
      </c>
      <c r="I273" s="5">
        <v>138.82400000000001</v>
      </c>
      <c r="N273" t="s">
        <v>19</v>
      </c>
      <c r="O273">
        <f>C274*100/F$192</f>
        <v>176.07377304676763</v>
      </c>
      <c r="U273">
        <f t="shared" si="6"/>
        <v>213.44460142521811</v>
      </c>
    </row>
    <row r="274" spans="1:24" x14ac:dyDescent="0.25">
      <c r="A274" t="s">
        <v>19</v>
      </c>
      <c r="C274" s="5">
        <v>213.655</v>
      </c>
      <c r="G274" t="s">
        <v>19</v>
      </c>
      <c r="I274" s="5">
        <v>218.15700000000001</v>
      </c>
      <c r="N274" t="s">
        <v>19</v>
      </c>
      <c r="O274">
        <f>C275*100/F$192</f>
        <v>98.191074324257869</v>
      </c>
      <c r="U274">
        <f t="shared" si="6"/>
        <v>86.00421164152857</v>
      </c>
    </row>
    <row r="275" spans="1:24" x14ac:dyDescent="0.25">
      <c r="A275" t="s">
        <v>19</v>
      </c>
      <c r="C275" s="5">
        <v>119.149</v>
      </c>
      <c r="G275" t="s">
        <v>19</v>
      </c>
      <c r="I275" s="5">
        <v>87.903000000000006</v>
      </c>
      <c r="N275" t="s">
        <v>19</v>
      </c>
      <c r="O275">
        <f>C276*100/F$192</f>
        <v>92.667110453847712</v>
      </c>
      <c r="U275">
        <f t="shared" si="6"/>
        <v>184.11317632253235</v>
      </c>
    </row>
    <row r="276" spans="1:24" x14ac:dyDescent="0.25">
      <c r="A276" t="s">
        <v>19</v>
      </c>
      <c r="C276" s="5">
        <v>112.446</v>
      </c>
      <c r="G276" t="s">
        <v>19</v>
      </c>
      <c r="I276" s="5">
        <v>188.178</v>
      </c>
      <c r="N276" t="s">
        <v>19</v>
      </c>
      <c r="O276">
        <f>C277*100/F$192</f>
        <v>129.82262814164611</v>
      </c>
      <c r="U276">
        <f t="shared" si="6"/>
        <v>107.08088396422299</v>
      </c>
    </row>
    <row r="277" spans="1:24" x14ac:dyDescent="0.25">
      <c r="A277" t="s">
        <v>19</v>
      </c>
      <c r="C277" s="5">
        <v>157.53200000000001</v>
      </c>
      <c r="G277" t="s">
        <v>19</v>
      </c>
      <c r="I277" s="5">
        <v>109.44499999999999</v>
      </c>
      <c r="N277" t="s">
        <v>19</v>
      </c>
      <c r="O277">
        <f>C278*100/F$192</f>
        <v>6.1283694115406302</v>
      </c>
      <c r="U277">
        <f t="shared" si="6"/>
        <v>33.638239878345779</v>
      </c>
    </row>
    <row r="278" spans="1:24" x14ac:dyDescent="0.25">
      <c r="A278" t="s">
        <v>19</v>
      </c>
      <c r="C278" s="5">
        <v>7.4364100000000004</v>
      </c>
      <c r="G278" t="s">
        <v>19</v>
      </c>
      <c r="I278" s="5">
        <v>34.380899999999997</v>
      </c>
      <c r="N278" t="s">
        <v>19</v>
      </c>
      <c r="O278">
        <f>C279*100/F$192</f>
        <v>172.63808673082849</v>
      </c>
      <c r="U278">
        <f t="shared" si="6"/>
        <v>201.04632867091564</v>
      </c>
    </row>
    <row r="279" spans="1:24" x14ac:dyDescent="0.25">
      <c r="A279" t="s">
        <v>19</v>
      </c>
      <c r="C279" s="5">
        <v>209.48599999999999</v>
      </c>
      <c r="G279" t="s">
        <v>19</v>
      </c>
      <c r="I279" s="5">
        <v>205.48500000000001</v>
      </c>
      <c r="N279" t="s">
        <v>19</v>
      </c>
      <c r="O279">
        <f>C280*100/F$192</f>
        <v>39.133612642019713</v>
      </c>
      <c r="U279">
        <f t="shared" si="6"/>
        <v>87.961792459616348</v>
      </c>
    </row>
    <row r="280" spans="1:24" x14ac:dyDescent="0.25">
      <c r="A280" t="s">
        <v>19</v>
      </c>
      <c r="C280" s="5">
        <v>47.4863</v>
      </c>
      <c r="G280" t="s">
        <v>19</v>
      </c>
      <c r="I280" s="5">
        <v>89.903800000000004</v>
      </c>
      <c r="N280" t="s">
        <v>19</v>
      </c>
      <c r="O280">
        <f>C281*100/F$192</f>
        <v>168.35110179067129</v>
      </c>
      <c r="U280">
        <f t="shared" si="6"/>
        <v>38.923747223144773</v>
      </c>
    </row>
    <row r="281" spans="1:24" x14ac:dyDescent="0.25">
      <c r="A281" t="s">
        <v>19</v>
      </c>
      <c r="C281" s="5">
        <v>204.28399999999999</v>
      </c>
      <c r="G281" t="s">
        <v>19</v>
      </c>
      <c r="I281" s="5">
        <v>39.783099999999997</v>
      </c>
      <c r="N281" t="s">
        <v>19</v>
      </c>
      <c r="O281">
        <f>C282*100/F$192</f>
        <v>93.327217131484375</v>
      </c>
      <c r="U281">
        <f t="shared" si="6"/>
        <v>94.519707768191395</v>
      </c>
    </row>
    <row r="282" spans="1:24" x14ac:dyDescent="0.25">
      <c r="A282" t="s">
        <v>19</v>
      </c>
      <c r="C282" s="5">
        <v>113.247</v>
      </c>
      <c r="G282" t="s">
        <v>19</v>
      </c>
      <c r="I282" s="5">
        <v>96.606499999999997</v>
      </c>
      <c r="N282" t="s">
        <v>19</v>
      </c>
      <c r="O282">
        <f>C283*100/F$192</f>
        <v>259.67245168948693</v>
      </c>
      <c r="U282">
        <f t="shared" si="6"/>
        <v>260.72084349339161</v>
      </c>
    </row>
    <row r="283" spans="1:24" x14ac:dyDescent="0.25">
      <c r="A283" t="s">
        <v>19</v>
      </c>
      <c r="C283" s="5">
        <v>315.09699999999998</v>
      </c>
      <c r="G283" t="s">
        <v>19</v>
      </c>
      <c r="I283" s="5">
        <v>266.47699999999998</v>
      </c>
      <c r="N283" t="s">
        <v>19</v>
      </c>
      <c r="O283">
        <f>C284*100/F$192</f>
        <v>168.54394194368876</v>
      </c>
      <c r="U283">
        <f t="shared" si="6"/>
        <v>352.01036679990926</v>
      </c>
    </row>
    <row r="284" spans="1:24" x14ac:dyDescent="0.25">
      <c r="A284" t="s">
        <v>19</v>
      </c>
      <c r="C284" s="5">
        <v>204.518</v>
      </c>
      <c r="G284" t="s">
        <v>19</v>
      </c>
      <c r="I284" s="5">
        <v>359.78199999999998</v>
      </c>
      <c r="N284" t="s">
        <v>19</v>
      </c>
      <c r="O284">
        <f>C285*100/F$192</f>
        <v>103.0277361108366</v>
      </c>
      <c r="U284">
        <f t="shared" si="6"/>
        <v>215.69589763794301</v>
      </c>
    </row>
    <row r="285" spans="1:24" x14ac:dyDescent="0.25">
      <c r="A285" t="s">
        <v>19</v>
      </c>
      <c r="C285" s="5">
        <v>125.018</v>
      </c>
      <c r="G285" t="s">
        <v>19</v>
      </c>
      <c r="I285" s="5">
        <v>220.458</v>
      </c>
      <c r="N285" t="s">
        <v>19</v>
      </c>
      <c r="O285">
        <f>C286*100/F$192</f>
        <v>144.35980890757708</v>
      </c>
      <c r="Q285" s="1" t="s">
        <v>26</v>
      </c>
      <c r="R285" s="1">
        <f>AVERAGEA(O197:O288)</f>
        <v>98.475846015178007</v>
      </c>
      <c r="U285">
        <f t="shared" si="6"/>
        <v>281.01479657654676</v>
      </c>
      <c r="W285" s="1" t="s">
        <v>26</v>
      </c>
      <c r="X285" s="1">
        <f>AVERAGEA(U197:U288)</f>
        <v>125.32128308876973</v>
      </c>
    </row>
    <row r="286" spans="1:24" x14ac:dyDescent="0.25">
      <c r="A286" t="s">
        <v>19</v>
      </c>
      <c r="C286" s="5">
        <v>175.172</v>
      </c>
      <c r="E286" s="1" t="s">
        <v>18</v>
      </c>
      <c r="F286" s="1">
        <f>AVERAGEA(C246:C289)</f>
        <v>124.91503431818182</v>
      </c>
      <c r="G286" t="s">
        <v>19</v>
      </c>
      <c r="I286" s="5">
        <v>287.21899999999999</v>
      </c>
      <c r="K286" s="1" t="s">
        <v>18</v>
      </c>
      <c r="L286" s="1">
        <f>AVERAGEA(I246:I289)</f>
        <v>126.78561340909091</v>
      </c>
      <c r="N286" t="s">
        <v>19</v>
      </c>
      <c r="O286">
        <f>C287*100/F$192</f>
        <v>113.19634571802608</v>
      </c>
      <c r="Q286" s="1" t="s">
        <v>1</v>
      </c>
      <c r="R286" s="1">
        <f>TRIMMEAN(O197:O288,0.1)</f>
        <v>96.390790839032746</v>
      </c>
      <c r="U286">
        <f t="shared" si="6"/>
        <v>157.42440705234117</v>
      </c>
      <c r="W286" s="1" t="s">
        <v>1</v>
      </c>
      <c r="X286" s="1">
        <f>TRIMMEAN(U197:U288,0.1)</f>
        <v>122.16231980249418</v>
      </c>
    </row>
    <row r="287" spans="1:24" x14ac:dyDescent="0.25">
      <c r="A287" t="s">
        <v>19</v>
      </c>
      <c r="C287" s="5">
        <v>137.357</v>
      </c>
      <c r="E287" s="1" t="s">
        <v>1</v>
      </c>
      <c r="F287" s="1">
        <f>TRIMMEAN(C246:C289,0.1)</f>
        <v>123.3240775</v>
      </c>
      <c r="G287" t="s">
        <v>19</v>
      </c>
      <c r="I287" s="5">
        <v>160.9</v>
      </c>
      <c r="K287" s="1" t="s">
        <v>1</v>
      </c>
      <c r="L287" s="1">
        <f>TRIMMEAN(I246:I289,0.1)</f>
        <v>121.844415</v>
      </c>
      <c r="N287" t="s">
        <v>19</v>
      </c>
      <c r="O287">
        <f>C288*100/F$192</f>
        <v>54.550688413834159</v>
      </c>
      <c r="Q287" s="1" t="s">
        <v>2</v>
      </c>
      <c r="R287" s="1">
        <f>_xlfn.STDEV.S(O197:O288)</f>
        <v>57.590336889619493</v>
      </c>
      <c r="U287">
        <f t="shared" si="6"/>
        <v>129.03909383044856</v>
      </c>
      <c r="W287" s="1" t="s">
        <v>2</v>
      </c>
      <c r="X287" s="1">
        <f>_xlfn.STDEV.S(U197:U288)</f>
        <v>79.662701258171566</v>
      </c>
    </row>
    <row r="288" spans="1:24" x14ac:dyDescent="0.25">
      <c r="A288" t="s">
        <v>19</v>
      </c>
      <c r="C288" s="5">
        <v>66.194000000000003</v>
      </c>
      <c r="E288" s="1" t="s">
        <v>2</v>
      </c>
      <c r="F288" s="1">
        <f>_xlfn.STDEV.S(C246:C289)</f>
        <v>68.971989618709699</v>
      </c>
      <c r="G288" t="s">
        <v>19</v>
      </c>
      <c r="I288" s="5">
        <v>131.88800000000001</v>
      </c>
      <c r="K288" s="1" t="s">
        <v>2</v>
      </c>
      <c r="L288" s="1">
        <f>_xlfn.STDEV.S(I246:I289)</f>
        <v>91.078078603784348</v>
      </c>
      <c r="N288" t="s">
        <v>19</v>
      </c>
      <c r="O288">
        <f>C289*100/F$192</f>
        <v>190.5013480847015</v>
      </c>
      <c r="Q288" s="1" t="s">
        <v>3</v>
      </c>
      <c r="R288" s="1">
        <f>R287/SQRT(100)</f>
        <v>5.7590336889619493</v>
      </c>
      <c r="U288">
        <f t="shared" si="6"/>
        <v>98.859396751912101</v>
      </c>
      <c r="W288" s="1" t="s">
        <v>3</v>
      </c>
      <c r="X288" s="1">
        <f>X287/SQRT(100)</f>
        <v>7.9662701258171564</v>
      </c>
    </row>
    <row r="289" spans="1:21" x14ac:dyDescent="0.25">
      <c r="A289" t="s">
        <v>19</v>
      </c>
      <c r="C289" s="5">
        <v>231.16200000000001</v>
      </c>
      <c r="E289" s="1" t="s">
        <v>3</v>
      </c>
      <c r="F289" s="1">
        <f>F288/SQRT(48)</f>
        <v>9.9552491932265301</v>
      </c>
      <c r="G289" t="s">
        <v>19</v>
      </c>
      <c r="I289" s="5">
        <v>101.042</v>
      </c>
      <c r="K289" s="1" t="s">
        <v>3</v>
      </c>
      <c r="L289" s="1">
        <f>L288/SQRT(48)</f>
        <v>13.145988299792197</v>
      </c>
    </row>
    <row r="290" spans="1:21" x14ac:dyDescent="0.25">
      <c r="N290" t="s">
        <v>20</v>
      </c>
      <c r="O290">
        <f>C291*100/F$97</f>
        <v>70.24302200546434</v>
      </c>
      <c r="U290">
        <f>I291*100/L$97</f>
        <v>67.37765502964254</v>
      </c>
    </row>
    <row r="291" spans="1:21" x14ac:dyDescent="0.25">
      <c r="A291" t="s">
        <v>20</v>
      </c>
      <c r="C291" s="5">
        <v>80.833100000000002</v>
      </c>
      <c r="G291" t="s">
        <v>20</v>
      </c>
      <c r="I291" s="5">
        <v>82.167000000000002</v>
      </c>
      <c r="N291" t="s">
        <v>20</v>
      </c>
      <c r="O291">
        <f>C292*100/F$97</f>
        <v>100.84435976957613</v>
      </c>
      <c r="U291">
        <f t="shared" ref="U291:U337" si="7">I292*100/L$97</f>
        <v>136.36826717641611</v>
      </c>
    </row>
    <row r="292" spans="1:21" x14ac:dyDescent="0.25">
      <c r="A292" t="s">
        <v>20</v>
      </c>
      <c r="C292" s="5">
        <v>116.048</v>
      </c>
      <c r="G292" t="s">
        <v>20</v>
      </c>
      <c r="I292" s="5">
        <v>166.30099999999999</v>
      </c>
      <c r="N292" t="s">
        <v>20</v>
      </c>
      <c r="O292">
        <f>C293*100/F$97</f>
        <v>171.11597149167858</v>
      </c>
      <c r="U292">
        <f t="shared" si="7"/>
        <v>28.684724409944696</v>
      </c>
    </row>
    <row r="293" spans="1:21" x14ac:dyDescent="0.25">
      <c r="A293" t="s">
        <v>20</v>
      </c>
      <c r="C293" s="5">
        <v>196.91399999999999</v>
      </c>
      <c r="G293" t="s">
        <v>20</v>
      </c>
      <c r="I293" s="5">
        <v>34.981000000000002</v>
      </c>
      <c r="N293" t="s">
        <v>20</v>
      </c>
      <c r="O293">
        <f>C294*100/F$97</f>
        <v>20.574515714604242</v>
      </c>
      <c r="U293">
        <f t="shared" si="7"/>
        <v>2.1602391250336579</v>
      </c>
    </row>
    <row r="294" spans="1:21" x14ac:dyDescent="0.25">
      <c r="A294" t="s">
        <v>20</v>
      </c>
      <c r="C294" s="5">
        <v>23.676400000000001</v>
      </c>
      <c r="G294" t="s">
        <v>20</v>
      </c>
      <c r="I294" s="5">
        <v>2.6344099999999999</v>
      </c>
      <c r="N294" t="s">
        <v>20</v>
      </c>
      <c r="O294">
        <f>C295*100/F$97</f>
        <v>164.79842620416983</v>
      </c>
      <c r="U294">
        <f t="shared" si="7"/>
        <v>5.4142796577795353</v>
      </c>
    </row>
    <row r="295" spans="1:21" x14ac:dyDescent="0.25">
      <c r="A295" t="s">
        <v>20</v>
      </c>
      <c r="C295" s="5">
        <v>189.64400000000001</v>
      </c>
      <c r="G295" t="s">
        <v>20</v>
      </c>
      <c r="I295" s="5">
        <v>6.6027100000000001</v>
      </c>
      <c r="N295" t="s">
        <v>20</v>
      </c>
      <c r="O295">
        <f>C296*100/F$97</f>
        <v>161.08958393634487</v>
      </c>
      <c r="U295">
        <f t="shared" si="7"/>
        <v>13.918499706830488</v>
      </c>
    </row>
    <row r="296" spans="1:21" x14ac:dyDescent="0.25">
      <c r="A296" t="s">
        <v>20</v>
      </c>
      <c r="C296" s="5">
        <v>185.376</v>
      </c>
      <c r="G296" t="s">
        <v>20</v>
      </c>
      <c r="I296" s="5">
        <v>16.973600000000001</v>
      </c>
      <c r="N296" t="s">
        <v>20</v>
      </c>
      <c r="O296">
        <f>C297*100/F$97</f>
        <v>156.97492411016134</v>
      </c>
      <c r="U296">
        <f t="shared" si="7"/>
        <v>193.92959803260885</v>
      </c>
    </row>
    <row r="297" spans="1:21" x14ac:dyDescent="0.25">
      <c r="A297" t="s">
        <v>20</v>
      </c>
      <c r="C297" s="5">
        <v>180.64099999999999</v>
      </c>
      <c r="G297" t="s">
        <v>20</v>
      </c>
      <c r="I297" s="5">
        <v>236.49700000000001</v>
      </c>
      <c r="N297" t="s">
        <v>20</v>
      </c>
      <c r="O297">
        <f>C298*100/F$97</f>
        <v>68.156580982725885</v>
      </c>
      <c r="U297">
        <f t="shared" si="7"/>
        <v>56.767890435991397</v>
      </c>
    </row>
    <row r="298" spans="1:21" x14ac:dyDescent="0.25">
      <c r="A298" t="s">
        <v>20</v>
      </c>
      <c r="C298" s="5">
        <v>78.432100000000005</v>
      </c>
      <c r="G298" t="s">
        <v>20</v>
      </c>
      <c r="I298" s="5">
        <v>69.228399999999993</v>
      </c>
      <c r="N298" t="s">
        <v>20</v>
      </c>
      <c r="O298">
        <f>C299*100/F$97</f>
        <v>123.07047473774836</v>
      </c>
      <c r="U298">
        <f t="shared" si="7"/>
        <v>8.5863111202232894</v>
      </c>
    </row>
    <row r="299" spans="1:21" x14ac:dyDescent="0.25">
      <c r="A299" t="s">
        <v>20</v>
      </c>
      <c r="C299" s="5">
        <v>141.625</v>
      </c>
      <c r="G299" t="s">
        <v>20</v>
      </c>
      <c r="I299" s="5">
        <v>10.471</v>
      </c>
      <c r="N299" t="s">
        <v>20</v>
      </c>
      <c r="O299">
        <f>C300*100/F$97</f>
        <v>158.10460896212302</v>
      </c>
      <c r="U299">
        <f t="shared" si="7"/>
        <v>57.424143400322862</v>
      </c>
    </row>
    <row r="300" spans="1:21" x14ac:dyDescent="0.25">
      <c r="A300" t="s">
        <v>20</v>
      </c>
      <c r="C300" s="5">
        <v>181.941</v>
      </c>
      <c r="G300" t="s">
        <v>20</v>
      </c>
      <c r="I300" s="5">
        <v>70.028700000000001</v>
      </c>
      <c r="N300" t="s">
        <v>20</v>
      </c>
      <c r="O300">
        <f>C301*100/F$97</f>
        <v>234.37571623648967</v>
      </c>
      <c r="U300">
        <f t="shared" si="7"/>
        <v>349.68533095398141</v>
      </c>
    </row>
    <row r="301" spans="1:21" x14ac:dyDescent="0.25">
      <c r="A301" t="s">
        <v>20</v>
      </c>
      <c r="C301" s="5">
        <v>269.71100000000001</v>
      </c>
      <c r="G301" t="s">
        <v>20</v>
      </c>
      <c r="I301" s="5">
        <v>426.44099999999997</v>
      </c>
      <c r="N301" t="s">
        <v>20</v>
      </c>
      <c r="O301">
        <f>C302*100/F$97</f>
        <v>68.939018090961497</v>
      </c>
      <c r="U301">
        <f t="shared" si="7"/>
        <v>204.67581207429791</v>
      </c>
    </row>
    <row r="302" spans="1:21" x14ac:dyDescent="0.25">
      <c r="A302" t="s">
        <v>20</v>
      </c>
      <c r="C302" s="5">
        <v>79.332499999999996</v>
      </c>
      <c r="G302" t="s">
        <v>20</v>
      </c>
      <c r="I302" s="5">
        <v>249.602</v>
      </c>
      <c r="N302" t="s">
        <v>20</v>
      </c>
      <c r="O302">
        <f>C303*100/F$97</f>
        <v>62.824642279136285</v>
      </c>
      <c r="U302">
        <f t="shared" si="7"/>
        <v>0</v>
      </c>
    </row>
    <row r="303" spans="1:21" x14ac:dyDescent="0.25">
      <c r="A303" t="s">
        <v>20</v>
      </c>
      <c r="C303" s="5">
        <v>72.296300000000002</v>
      </c>
      <c r="G303" t="s">
        <v>20</v>
      </c>
      <c r="I303" s="5">
        <v>0</v>
      </c>
      <c r="N303" t="s">
        <v>20</v>
      </c>
      <c r="O303">
        <f>C304*100/F$97</f>
        <v>41.004084172818317</v>
      </c>
      <c r="U303">
        <f t="shared" si="7"/>
        <v>8.2034490571889798</v>
      </c>
    </row>
    <row r="304" spans="1:21" x14ac:dyDescent="0.25">
      <c r="A304" t="s">
        <v>20</v>
      </c>
      <c r="C304" s="5">
        <v>47.186</v>
      </c>
      <c r="G304" t="s">
        <v>20</v>
      </c>
      <c r="I304" s="5">
        <v>10.004099999999999</v>
      </c>
      <c r="N304" t="s">
        <v>20</v>
      </c>
      <c r="O304">
        <f>C305*100/F$97</f>
        <v>164.50905308439812</v>
      </c>
      <c r="U304">
        <f t="shared" si="7"/>
        <v>128.93078824790641</v>
      </c>
    </row>
    <row r="305" spans="1:21" x14ac:dyDescent="0.25">
      <c r="A305" t="s">
        <v>20</v>
      </c>
      <c r="C305" s="5">
        <v>189.31100000000001</v>
      </c>
      <c r="G305" t="s">
        <v>20</v>
      </c>
      <c r="I305" s="5">
        <v>157.23099999999999</v>
      </c>
      <c r="N305" t="s">
        <v>20</v>
      </c>
      <c r="O305">
        <f>C306*100/F$97</f>
        <v>105.50908921983022</v>
      </c>
      <c r="U305">
        <f t="shared" si="7"/>
        <v>76.182662470729511</v>
      </c>
    </row>
    <row r="306" spans="1:21" x14ac:dyDescent="0.25">
      <c r="A306" t="s">
        <v>20</v>
      </c>
      <c r="C306" s="5">
        <v>121.416</v>
      </c>
      <c r="G306" t="s">
        <v>20</v>
      </c>
      <c r="I306" s="5">
        <v>92.904700000000005</v>
      </c>
      <c r="N306" t="s">
        <v>20</v>
      </c>
      <c r="O306">
        <f>C307*100/F$97</f>
        <v>126.31614621626905</v>
      </c>
      <c r="U306">
        <f t="shared" si="7"/>
        <v>146.10341048835298</v>
      </c>
    </row>
    <row r="307" spans="1:21" x14ac:dyDescent="0.25">
      <c r="A307" t="s">
        <v>20</v>
      </c>
      <c r="C307" s="5">
        <v>145.36000000000001</v>
      </c>
      <c r="G307" t="s">
        <v>20</v>
      </c>
      <c r="I307" s="5">
        <v>178.173</v>
      </c>
      <c r="N307" t="s">
        <v>20</v>
      </c>
      <c r="O307">
        <f>C308*100/F$97</f>
        <v>74.879509334419367</v>
      </c>
      <c r="U307">
        <f t="shared" si="7"/>
        <v>93.573653028558894</v>
      </c>
    </row>
    <row r="308" spans="1:21" x14ac:dyDescent="0.25">
      <c r="A308" t="s">
        <v>20</v>
      </c>
      <c r="C308" s="5">
        <v>86.168599999999998</v>
      </c>
      <c r="G308" t="s">
        <v>20</v>
      </c>
      <c r="I308" s="5">
        <v>114.113</v>
      </c>
      <c r="N308" t="s">
        <v>20</v>
      </c>
      <c r="O308">
        <f>C309*100/F$97</f>
        <v>104.35072775239566</v>
      </c>
      <c r="U308">
        <f t="shared" si="7"/>
        <v>0</v>
      </c>
    </row>
    <row r="309" spans="1:21" x14ac:dyDescent="0.25">
      <c r="A309" t="s">
        <v>20</v>
      </c>
      <c r="C309" s="5">
        <v>120.083</v>
      </c>
      <c r="G309" t="s">
        <v>20</v>
      </c>
      <c r="I309" s="5">
        <v>0</v>
      </c>
      <c r="N309" t="s">
        <v>20</v>
      </c>
      <c r="O309">
        <f>C310*100/F$97</f>
        <v>92.208353570502936</v>
      </c>
      <c r="U309">
        <f t="shared" si="7"/>
        <v>121.71143163416886</v>
      </c>
    </row>
    <row r="310" spans="1:21" x14ac:dyDescent="0.25">
      <c r="A310" t="s">
        <v>20</v>
      </c>
      <c r="C310" s="5">
        <v>106.11</v>
      </c>
      <c r="G310" t="s">
        <v>20</v>
      </c>
      <c r="I310" s="5">
        <v>148.42699999999999</v>
      </c>
      <c r="N310" t="s">
        <v>20</v>
      </c>
      <c r="O310">
        <f>C311*100/F$97</f>
        <v>15.155591277413594</v>
      </c>
      <c r="U310">
        <f t="shared" si="7"/>
        <v>1.3672415095314967</v>
      </c>
    </row>
    <row r="311" spans="1:21" x14ac:dyDescent="0.25">
      <c r="A311" t="s">
        <v>20</v>
      </c>
      <c r="C311" s="5">
        <v>17.4405</v>
      </c>
      <c r="G311" t="s">
        <v>20</v>
      </c>
      <c r="I311" s="5">
        <v>1.6673500000000001</v>
      </c>
      <c r="N311" t="s">
        <v>20</v>
      </c>
      <c r="O311">
        <f>C312*100/F$97</f>
        <v>17.386892657707442</v>
      </c>
      <c r="U311">
        <f t="shared" si="7"/>
        <v>0</v>
      </c>
    </row>
    <row r="312" spans="1:21" x14ac:dyDescent="0.25">
      <c r="A312" t="s">
        <v>20</v>
      </c>
      <c r="C312" s="5">
        <v>20.008199999999999</v>
      </c>
      <c r="G312" t="s">
        <v>20</v>
      </c>
      <c r="I312" s="5">
        <v>0</v>
      </c>
      <c r="N312" t="s">
        <v>20</v>
      </c>
      <c r="O312">
        <f>C313*100/F$97</f>
        <v>213.83022473269739</v>
      </c>
      <c r="U312">
        <f t="shared" si="7"/>
        <v>207.90254631726216</v>
      </c>
    </row>
    <row r="313" spans="1:21" x14ac:dyDescent="0.25">
      <c r="A313" t="s">
        <v>20</v>
      </c>
      <c r="C313" s="5">
        <v>246.06800000000001</v>
      </c>
      <c r="G313" t="s">
        <v>20</v>
      </c>
      <c r="I313" s="5">
        <v>253.53700000000001</v>
      </c>
      <c r="N313" t="s">
        <v>20</v>
      </c>
      <c r="O313">
        <f>C314*100/F$97</f>
        <v>190.64735359374836</v>
      </c>
      <c r="U313">
        <f t="shared" si="7"/>
        <v>226.68894568354196</v>
      </c>
    </row>
    <row r="314" spans="1:21" x14ac:dyDescent="0.25">
      <c r="A314" t="s">
        <v>20</v>
      </c>
      <c r="C314" s="5">
        <v>219.39</v>
      </c>
      <c r="G314" t="s">
        <v>20</v>
      </c>
      <c r="I314" s="5">
        <v>276.447</v>
      </c>
      <c r="N314" t="s">
        <v>20</v>
      </c>
      <c r="O314">
        <f>C315*100/F$97</f>
        <v>73.401707750383963</v>
      </c>
      <c r="U314">
        <f t="shared" si="7"/>
        <v>96.773326984352167</v>
      </c>
    </row>
    <row r="315" spans="1:21" x14ac:dyDescent="0.25">
      <c r="A315" t="s">
        <v>20</v>
      </c>
      <c r="C315" s="5">
        <v>84.468000000000004</v>
      </c>
      <c r="G315" t="s">
        <v>20</v>
      </c>
      <c r="I315" s="5">
        <v>118.015</v>
      </c>
      <c r="N315" t="s">
        <v>20</v>
      </c>
      <c r="O315">
        <f>C316*100/F$97</f>
        <v>127.76474979182295</v>
      </c>
      <c r="U315">
        <f t="shared" si="7"/>
        <v>151.79099084647245</v>
      </c>
    </row>
    <row r="316" spans="1:21" x14ac:dyDescent="0.25">
      <c r="A316" t="s">
        <v>20</v>
      </c>
      <c r="C316" s="5">
        <v>147.02699999999999</v>
      </c>
      <c r="G316" t="s">
        <v>20</v>
      </c>
      <c r="I316" s="5">
        <v>185.10900000000001</v>
      </c>
      <c r="N316" t="s">
        <v>20</v>
      </c>
      <c r="O316">
        <f>C317*100/F$97</f>
        <v>151.43946833554909</v>
      </c>
      <c r="U316">
        <f t="shared" si="7"/>
        <v>115.01196053759507</v>
      </c>
    </row>
    <row r="317" spans="1:21" x14ac:dyDescent="0.25">
      <c r="A317" t="s">
        <v>20</v>
      </c>
      <c r="C317" s="5">
        <v>174.27099999999999</v>
      </c>
      <c r="G317" t="s">
        <v>20</v>
      </c>
      <c r="I317" s="5">
        <v>140.25700000000001</v>
      </c>
      <c r="N317" t="s">
        <v>20</v>
      </c>
      <c r="O317">
        <f>C318*100/F$97</f>
        <v>121.15783138454248</v>
      </c>
      <c r="U317">
        <f t="shared" si="7"/>
        <v>136.23214573185905</v>
      </c>
    </row>
    <row r="318" spans="1:21" x14ac:dyDescent="0.25">
      <c r="A318" t="s">
        <v>20</v>
      </c>
      <c r="C318" s="5">
        <v>139.42400000000001</v>
      </c>
      <c r="G318" t="s">
        <v>20</v>
      </c>
      <c r="I318" s="5">
        <v>166.13499999999999</v>
      </c>
      <c r="N318" t="s">
        <v>20</v>
      </c>
      <c r="O318">
        <f>C319*100/F$97</f>
        <v>109.42127476100829</v>
      </c>
      <c r="U318">
        <f t="shared" si="7"/>
        <v>189.2260281170706</v>
      </c>
    </row>
    <row r="319" spans="1:21" x14ac:dyDescent="0.25">
      <c r="A319" t="s">
        <v>20</v>
      </c>
      <c r="C319" s="5">
        <v>125.91800000000001</v>
      </c>
      <c r="G319" t="s">
        <v>20</v>
      </c>
      <c r="I319" s="5">
        <v>230.761</v>
      </c>
      <c r="N319" t="s">
        <v>20</v>
      </c>
      <c r="O319">
        <f>C320*100/F$97</f>
        <v>199.45628847400644</v>
      </c>
      <c r="U319">
        <f t="shared" si="7"/>
        <v>175.5261427302336</v>
      </c>
    </row>
    <row r="320" spans="1:21" x14ac:dyDescent="0.25">
      <c r="A320" t="s">
        <v>20</v>
      </c>
      <c r="C320" s="5">
        <v>229.52699999999999</v>
      </c>
      <c r="G320" t="s">
        <v>20</v>
      </c>
      <c r="I320" s="5">
        <v>214.054</v>
      </c>
      <c r="N320" t="s">
        <v>20</v>
      </c>
      <c r="O320">
        <f>C321*100/F$97</f>
        <v>97.395345017702368</v>
      </c>
      <c r="U320">
        <f t="shared" si="7"/>
        <v>104.64869055981052</v>
      </c>
    </row>
    <row r="321" spans="1:21" x14ac:dyDescent="0.25">
      <c r="A321" t="s">
        <v>20</v>
      </c>
      <c r="C321" s="5">
        <v>112.07899999999999</v>
      </c>
      <c r="G321" t="s">
        <v>20</v>
      </c>
      <c r="I321" s="5">
        <v>127.619</v>
      </c>
      <c r="N321" t="s">
        <v>20</v>
      </c>
      <c r="O321">
        <f>C322*100/F$97</f>
        <v>113.71060124507203</v>
      </c>
      <c r="U321">
        <f t="shared" si="7"/>
        <v>68.854244699605857</v>
      </c>
    </row>
    <row r="322" spans="1:21" x14ac:dyDescent="0.25">
      <c r="A322" t="s">
        <v>20</v>
      </c>
      <c r="C322" s="5">
        <v>130.85400000000001</v>
      </c>
      <c r="G322" t="s">
        <v>20</v>
      </c>
      <c r="I322" s="5">
        <v>83.967699999999994</v>
      </c>
      <c r="N322" t="s">
        <v>20</v>
      </c>
      <c r="O322">
        <f>C323*100/F$97</f>
        <v>27.761049349775845</v>
      </c>
      <c r="U322">
        <f t="shared" si="7"/>
        <v>0</v>
      </c>
    </row>
    <row r="323" spans="1:21" x14ac:dyDescent="0.25">
      <c r="A323" t="s">
        <v>20</v>
      </c>
      <c r="C323" s="5">
        <v>31.946400000000001</v>
      </c>
      <c r="G323" t="s">
        <v>20</v>
      </c>
      <c r="I323" s="5">
        <v>0</v>
      </c>
      <c r="N323" t="s">
        <v>20</v>
      </c>
      <c r="O323">
        <f>C324*100/F$97</f>
        <v>37.671600758366132</v>
      </c>
      <c r="U323">
        <f t="shared" si="7"/>
        <v>144.21657046470349</v>
      </c>
    </row>
    <row r="324" spans="1:21" x14ac:dyDescent="0.25">
      <c r="A324" t="s">
        <v>20</v>
      </c>
      <c r="C324" s="5">
        <v>43.351100000000002</v>
      </c>
      <c r="G324" t="s">
        <v>20</v>
      </c>
      <c r="I324" s="5">
        <v>175.87200000000001</v>
      </c>
      <c r="N324" t="s">
        <v>20</v>
      </c>
      <c r="O324">
        <f>C325*100/F$97</f>
        <v>90.991769883774978</v>
      </c>
      <c r="U324">
        <f t="shared" si="7"/>
        <v>76.67491369463076</v>
      </c>
    </row>
    <row r="325" spans="1:21" x14ac:dyDescent="0.25">
      <c r="A325" t="s">
        <v>20</v>
      </c>
      <c r="C325" s="5">
        <v>104.71</v>
      </c>
      <c r="G325" t="s">
        <v>20</v>
      </c>
      <c r="I325" s="5">
        <v>93.504999999999995</v>
      </c>
      <c r="N325" t="s">
        <v>20</v>
      </c>
      <c r="O325">
        <f>C326*100/F$97</f>
        <v>299.25699323803957</v>
      </c>
      <c r="U325">
        <f t="shared" si="7"/>
        <v>442.82191934429386</v>
      </c>
    </row>
    <row r="326" spans="1:21" x14ac:dyDescent="0.25">
      <c r="A326" t="s">
        <v>20</v>
      </c>
      <c r="C326" s="5">
        <v>344.37400000000002</v>
      </c>
      <c r="G326" t="s">
        <v>20</v>
      </c>
      <c r="I326" s="5">
        <v>540.02099999999996</v>
      </c>
      <c r="N326" t="s">
        <v>20</v>
      </c>
      <c r="O326">
        <f>C327*100/F$97</f>
        <v>128.95265686307806</v>
      </c>
      <c r="U326">
        <f t="shared" si="7"/>
        <v>38.993709811646838</v>
      </c>
    </row>
    <row r="327" spans="1:21" x14ac:dyDescent="0.25">
      <c r="A327" t="s">
        <v>20</v>
      </c>
      <c r="C327" s="5">
        <v>148.39400000000001</v>
      </c>
      <c r="G327" t="s">
        <v>20</v>
      </c>
      <c r="I327" s="5">
        <v>47.552799999999998</v>
      </c>
      <c r="N327" t="s">
        <v>20</v>
      </c>
      <c r="O327">
        <f>C328*100/F$97</f>
        <v>55.985790881864581</v>
      </c>
      <c r="U327">
        <f t="shared" si="7"/>
        <v>35.056110024787877</v>
      </c>
    </row>
    <row r="328" spans="1:21" x14ac:dyDescent="0.25">
      <c r="A328" t="s">
        <v>20</v>
      </c>
      <c r="C328" s="5">
        <v>64.426400000000001</v>
      </c>
      <c r="G328" t="s">
        <v>20</v>
      </c>
      <c r="I328" s="5">
        <v>42.750900000000001</v>
      </c>
      <c r="N328" t="s">
        <v>20</v>
      </c>
      <c r="O328">
        <f>C329*100/F$97</f>
        <v>94.787510986366229</v>
      </c>
      <c r="U328">
        <f t="shared" si="7"/>
        <v>31.719986620956675</v>
      </c>
    </row>
    <row r="329" spans="1:21" x14ac:dyDescent="0.25">
      <c r="A329" t="s">
        <v>20</v>
      </c>
      <c r="C329" s="5">
        <v>109.078</v>
      </c>
      <c r="G329" t="s">
        <v>20</v>
      </c>
      <c r="I329" s="5">
        <v>38.682499999999997</v>
      </c>
      <c r="N329" t="s">
        <v>20</v>
      </c>
      <c r="O329">
        <f>C330*100/F$97</f>
        <v>76.067677102178763</v>
      </c>
      <c r="U329">
        <f t="shared" si="7"/>
        <v>78.589060008061878</v>
      </c>
    </row>
    <row r="330" spans="1:21" x14ac:dyDescent="0.25">
      <c r="A330" t="s">
        <v>20</v>
      </c>
      <c r="C330" s="5">
        <v>87.535899999999998</v>
      </c>
      <c r="G330" t="s">
        <v>20</v>
      </c>
      <c r="I330" s="5">
        <v>95.839299999999994</v>
      </c>
      <c r="N330" t="s">
        <v>20</v>
      </c>
      <c r="O330">
        <f>C331*100/F$97</f>
        <v>175.54955004145432</v>
      </c>
      <c r="U330">
        <f t="shared" si="7"/>
        <v>33.74352209525474</v>
      </c>
    </row>
    <row r="331" spans="1:21" x14ac:dyDescent="0.25">
      <c r="A331" t="s">
        <v>20</v>
      </c>
      <c r="C331" s="5">
        <v>202.01599999999999</v>
      </c>
      <c r="G331" t="s">
        <v>20</v>
      </c>
      <c r="I331" s="5">
        <v>41.150199999999998</v>
      </c>
      <c r="N331" t="s">
        <v>20</v>
      </c>
      <c r="O331">
        <f>C332*100/F$97</f>
        <v>295.78017085904054</v>
      </c>
      <c r="U331">
        <f t="shared" si="7"/>
        <v>156.82256424287107</v>
      </c>
    </row>
    <row r="332" spans="1:21" x14ac:dyDescent="0.25">
      <c r="A332" t="s">
        <v>20</v>
      </c>
      <c r="C332" s="5">
        <v>340.37299999999999</v>
      </c>
      <c r="G332" t="s">
        <v>20</v>
      </c>
      <c r="I332" s="5">
        <v>191.245</v>
      </c>
      <c r="N332" t="s">
        <v>20</v>
      </c>
      <c r="O332">
        <f>C333*100/F$97</f>
        <v>39.989887872261029</v>
      </c>
      <c r="U332">
        <f t="shared" si="7"/>
        <v>17.281929400443307</v>
      </c>
    </row>
    <row r="333" spans="1:21" x14ac:dyDescent="0.25">
      <c r="A333" t="s">
        <v>20</v>
      </c>
      <c r="C333" s="5">
        <v>46.018900000000002</v>
      </c>
      <c r="G333" t="s">
        <v>20</v>
      </c>
      <c r="I333" s="5">
        <v>21.075299999999999</v>
      </c>
      <c r="N333" t="s">
        <v>20</v>
      </c>
      <c r="O333">
        <f>C334*100/F$97</f>
        <v>23.877974918244487</v>
      </c>
      <c r="U333">
        <f t="shared" si="7"/>
        <v>18.649211910409914</v>
      </c>
    </row>
    <row r="334" spans="1:21" x14ac:dyDescent="0.25">
      <c r="A334" t="s">
        <v>20</v>
      </c>
      <c r="C334" s="5">
        <v>27.477900000000002</v>
      </c>
      <c r="G334" t="s">
        <v>20</v>
      </c>
      <c r="I334" s="5">
        <v>22.742699999999999</v>
      </c>
      <c r="N334" t="s">
        <v>20</v>
      </c>
      <c r="O334">
        <f>C335*100/F$97</f>
        <v>80.791063265900064</v>
      </c>
      <c r="U334">
        <f t="shared" si="7"/>
        <v>62.564941955848006</v>
      </c>
    </row>
    <row r="335" spans="1:21" x14ac:dyDescent="0.25">
      <c r="A335" t="s">
        <v>20</v>
      </c>
      <c r="C335" s="5">
        <v>92.971400000000003</v>
      </c>
      <c r="E335" s="1" t="s">
        <v>21</v>
      </c>
      <c r="F335" s="1">
        <f>AVERAGEA(C291:C338)</f>
        <v>129.20645000000002</v>
      </c>
      <c r="G335" t="s">
        <v>20</v>
      </c>
      <c r="I335" s="5">
        <v>76.297899999999998</v>
      </c>
      <c r="K335" s="1" t="s">
        <v>21</v>
      </c>
      <c r="L335" s="1">
        <f>AVERAGEA(I291:I338)</f>
        <v>111.23718062499999</v>
      </c>
      <c r="N335" t="s">
        <v>20</v>
      </c>
      <c r="O335">
        <f>C336*100/F$97</f>
        <v>31.99189291804187</v>
      </c>
      <c r="U335">
        <f t="shared" si="7"/>
        <v>10.172289951053569</v>
      </c>
    </row>
    <row r="336" spans="1:21" x14ac:dyDescent="0.25">
      <c r="A336" t="s">
        <v>20</v>
      </c>
      <c r="C336" s="5">
        <v>36.815100000000001</v>
      </c>
      <c r="E336" s="1" t="s">
        <v>1</v>
      </c>
      <c r="F336" s="1">
        <f>TRIMMEAN(C291:C338,0.1)</f>
        <v>124.53895227272729</v>
      </c>
      <c r="G336" t="s">
        <v>20</v>
      </c>
      <c r="I336" s="5">
        <v>12.405099999999999</v>
      </c>
      <c r="K336" s="1" t="s">
        <v>1</v>
      </c>
      <c r="L336" s="1">
        <f>TRIMMEAN(I291:I338,0.1)</f>
        <v>99.38460613636363</v>
      </c>
      <c r="N336" t="s">
        <v>20</v>
      </c>
      <c r="O336">
        <f>C337*100/F$97</f>
        <v>147.70194945225128</v>
      </c>
      <c r="U336">
        <f t="shared" si="7"/>
        <v>35.411583797170337</v>
      </c>
    </row>
    <row r="337" spans="1:21" x14ac:dyDescent="0.25">
      <c r="A337" t="s">
        <v>20</v>
      </c>
      <c r="C337" s="5">
        <v>169.97</v>
      </c>
      <c r="E337" s="1" t="s">
        <v>2</v>
      </c>
      <c r="F337" s="1">
        <f>_xlfn.STDEV.S(C291:C338)</f>
        <v>77.622159376293553</v>
      </c>
      <c r="G337" t="s">
        <v>20</v>
      </c>
      <c r="I337" s="5">
        <v>43.184399999999997</v>
      </c>
      <c r="K337" s="1" t="s">
        <v>2</v>
      </c>
      <c r="L337" s="1">
        <f>_xlfn.STDEV.S(I291:I338)</f>
        <v>113.41904869826089</v>
      </c>
      <c r="N337" t="s">
        <v>20</v>
      </c>
      <c r="O337">
        <f>C338*100/F$97</f>
        <v>81.573500374135676</v>
      </c>
      <c r="U337">
        <f t="shared" si="7"/>
        <v>21.903170442285571</v>
      </c>
    </row>
    <row r="338" spans="1:21" x14ac:dyDescent="0.25">
      <c r="A338" t="s">
        <v>20</v>
      </c>
      <c r="C338" s="5">
        <v>93.871799999999993</v>
      </c>
      <c r="E338" s="1" t="s">
        <v>3</v>
      </c>
      <c r="F338" s="1">
        <f>F337/SQRT(48)</f>
        <v>11.20379365274578</v>
      </c>
      <c r="G338" t="s">
        <v>20</v>
      </c>
      <c r="I338" s="5">
        <v>26.710899999999999</v>
      </c>
      <c r="K338" s="1" t="s">
        <v>3</v>
      </c>
      <c r="L338" s="1">
        <f t="shared" ref="L338" si="8">L337/SQRT(48)</f>
        <v>16.370629574293051</v>
      </c>
      <c r="N338" t="s">
        <v>22</v>
      </c>
      <c r="O338">
        <f>C340*100/F$192</f>
        <v>93.27200221587681</v>
      </c>
      <c r="U338">
        <f>I340*100/L$192</f>
        <v>158.46738043902729</v>
      </c>
    </row>
    <row r="339" spans="1:21" x14ac:dyDescent="0.25">
      <c r="N339" t="s">
        <v>22</v>
      </c>
      <c r="O339">
        <f>C341*100/F$192</f>
        <v>217.68027221510985</v>
      </c>
      <c r="U339">
        <f t="shared" ref="U339:U381" si="9">I341*100/L$192</f>
        <v>236.64146448801461</v>
      </c>
    </row>
    <row r="340" spans="1:21" x14ac:dyDescent="0.25">
      <c r="A340" t="s">
        <v>22</v>
      </c>
      <c r="C340" s="5">
        <v>113.18</v>
      </c>
      <c r="G340" t="s">
        <v>22</v>
      </c>
      <c r="I340" s="5">
        <v>161.96600000000001</v>
      </c>
      <c r="N340" t="s">
        <v>22</v>
      </c>
      <c r="O340">
        <f>C342*100/F$192</f>
        <v>115.72387028770355</v>
      </c>
      <c r="U340">
        <f t="shared" si="9"/>
        <v>210.24621493265064</v>
      </c>
    </row>
    <row r="341" spans="1:21" x14ac:dyDescent="0.25">
      <c r="A341" t="s">
        <v>22</v>
      </c>
      <c r="C341" s="5">
        <v>264.142</v>
      </c>
      <c r="G341" t="s">
        <v>22</v>
      </c>
      <c r="I341" s="5">
        <v>241.86600000000001</v>
      </c>
      <c r="N341" t="s">
        <v>22</v>
      </c>
      <c r="O341">
        <f>C343*100/F$192</f>
        <v>146.17366009044633</v>
      </c>
      <c r="U341">
        <f t="shared" si="9"/>
        <v>160.19718995840915</v>
      </c>
    </row>
    <row r="342" spans="1:21" x14ac:dyDescent="0.25">
      <c r="A342" t="s">
        <v>22</v>
      </c>
      <c r="C342" s="5">
        <v>140.42400000000001</v>
      </c>
      <c r="G342" t="s">
        <v>22</v>
      </c>
      <c r="I342" s="5">
        <v>214.88800000000001</v>
      </c>
      <c r="N342" t="s">
        <v>22</v>
      </c>
      <c r="O342">
        <f>C344*100/F$192</f>
        <v>24.321016580625358</v>
      </c>
      <c r="U342">
        <f t="shared" si="9"/>
        <v>0</v>
      </c>
    </row>
    <row r="343" spans="1:21" x14ac:dyDescent="0.25">
      <c r="A343" t="s">
        <v>22</v>
      </c>
      <c r="C343" s="5">
        <v>177.37299999999999</v>
      </c>
      <c r="G343" t="s">
        <v>22</v>
      </c>
      <c r="I343" s="5">
        <v>163.73400000000001</v>
      </c>
      <c r="N343" t="s">
        <v>22</v>
      </c>
      <c r="O343">
        <f>C345*100/F$192</f>
        <v>160.40839497536277</v>
      </c>
      <c r="U343">
        <f t="shared" si="9"/>
        <v>68.711791162196761</v>
      </c>
    </row>
    <row r="344" spans="1:21" x14ac:dyDescent="0.25">
      <c r="A344" t="s">
        <v>22</v>
      </c>
      <c r="C344" s="5">
        <v>29.5121</v>
      </c>
      <c r="G344" t="s">
        <v>22</v>
      </c>
      <c r="I344" s="5">
        <v>0</v>
      </c>
      <c r="N344" t="s">
        <v>22</v>
      </c>
      <c r="O344">
        <f>C346*100/F$192</f>
        <v>118.3898441980089</v>
      </c>
      <c r="U344">
        <f t="shared" si="9"/>
        <v>257.91381662059382</v>
      </c>
    </row>
    <row r="345" spans="1:21" x14ac:dyDescent="0.25">
      <c r="A345" t="s">
        <v>22</v>
      </c>
      <c r="C345" s="5">
        <v>194.64599999999999</v>
      </c>
      <c r="G345" t="s">
        <v>22</v>
      </c>
      <c r="I345" s="5">
        <v>70.228800000000007</v>
      </c>
      <c r="N345" t="s">
        <v>22</v>
      </c>
      <c r="O345">
        <f>C347*100/F$192</f>
        <v>75.024131890152333</v>
      </c>
      <c r="U345">
        <f t="shared" si="9"/>
        <v>190.93163929796907</v>
      </c>
    </row>
    <row r="346" spans="1:21" x14ac:dyDescent="0.25">
      <c r="A346" t="s">
        <v>22</v>
      </c>
      <c r="C346" s="5">
        <v>143.65899999999999</v>
      </c>
      <c r="G346" t="s">
        <v>22</v>
      </c>
      <c r="I346" s="5">
        <v>263.608</v>
      </c>
      <c r="N346" t="s">
        <v>22</v>
      </c>
      <c r="O346">
        <f>C348*100/F$192</f>
        <v>81.344838751747417</v>
      </c>
      <c r="U346">
        <f t="shared" si="9"/>
        <v>124.17742895386009</v>
      </c>
    </row>
    <row r="347" spans="1:21" x14ac:dyDescent="0.25">
      <c r="A347" t="s">
        <v>22</v>
      </c>
      <c r="C347" s="5">
        <v>91.037300000000002</v>
      </c>
      <c r="G347" t="s">
        <v>22</v>
      </c>
      <c r="I347" s="5">
        <v>195.14699999999999</v>
      </c>
      <c r="N347" t="s">
        <v>22</v>
      </c>
      <c r="O347">
        <f>C349*100/F$192</f>
        <v>204.92892312263538</v>
      </c>
      <c r="U347">
        <f t="shared" si="9"/>
        <v>176.11867768968787</v>
      </c>
    </row>
    <row r="348" spans="1:21" x14ac:dyDescent="0.25">
      <c r="A348" t="s">
        <v>22</v>
      </c>
      <c r="C348" s="5">
        <v>98.707099999999997</v>
      </c>
      <c r="G348" t="s">
        <v>22</v>
      </c>
      <c r="I348" s="5">
        <v>126.919</v>
      </c>
      <c r="N348" t="s">
        <v>22</v>
      </c>
      <c r="O348">
        <f>C350*100/F$192</f>
        <v>39.463253929229033</v>
      </c>
      <c r="U348">
        <f t="shared" si="9"/>
        <v>176.11867768968787</v>
      </c>
    </row>
    <row r="349" spans="1:21" x14ac:dyDescent="0.25">
      <c r="A349" t="s">
        <v>22</v>
      </c>
      <c r="C349" s="5">
        <v>248.66900000000001</v>
      </c>
      <c r="G349" t="s">
        <v>22</v>
      </c>
      <c r="I349" s="5">
        <v>180.00700000000001</v>
      </c>
      <c r="N349" t="s">
        <v>22</v>
      </c>
      <c r="O349">
        <f>C351*100/F$192</f>
        <v>83.708284370716441</v>
      </c>
      <c r="U349">
        <f t="shared" si="9"/>
        <v>99.674403160082392</v>
      </c>
    </row>
    <row r="350" spans="1:21" x14ac:dyDescent="0.25">
      <c r="A350" t="s">
        <v>22</v>
      </c>
      <c r="C350" s="5">
        <v>47.886299999999999</v>
      </c>
      <c r="G350" t="s">
        <v>22</v>
      </c>
      <c r="I350" s="5">
        <v>180.00700000000001</v>
      </c>
      <c r="N350" t="s">
        <v>22</v>
      </c>
      <c r="O350">
        <f>C352*100/F$192</f>
        <v>181.76173345756442</v>
      </c>
      <c r="U350">
        <f t="shared" si="9"/>
        <v>172.30194299788434</v>
      </c>
    </row>
    <row r="351" spans="1:21" x14ac:dyDescent="0.25">
      <c r="A351" t="s">
        <v>22</v>
      </c>
      <c r="C351" s="5">
        <v>101.575</v>
      </c>
      <c r="G351" t="s">
        <v>22</v>
      </c>
      <c r="I351" s="5">
        <v>101.875</v>
      </c>
      <c r="N351" t="s">
        <v>22</v>
      </c>
      <c r="O351">
        <f>C353*100/F$192</f>
        <v>102.91813038283951</v>
      </c>
      <c r="U351">
        <f t="shared" si="9"/>
        <v>216.73887102462913</v>
      </c>
    </row>
    <row r="352" spans="1:21" x14ac:dyDescent="0.25">
      <c r="A352" t="s">
        <v>22</v>
      </c>
      <c r="C352" s="5">
        <v>220.55699999999999</v>
      </c>
      <c r="G352" t="s">
        <v>22</v>
      </c>
      <c r="I352" s="5">
        <v>176.10599999999999</v>
      </c>
      <c r="N352" t="s">
        <v>22</v>
      </c>
      <c r="O352">
        <f>C354*100/F$192</f>
        <v>73.677547231902281</v>
      </c>
      <c r="U352">
        <f t="shared" si="9"/>
        <v>51.615441852369536</v>
      </c>
    </row>
    <row r="353" spans="1:21" x14ac:dyDescent="0.25">
      <c r="A353" t="s">
        <v>22</v>
      </c>
      <c r="C353" s="5">
        <v>124.88500000000001</v>
      </c>
      <c r="G353" t="s">
        <v>22</v>
      </c>
      <c r="I353" s="5">
        <v>221.524</v>
      </c>
      <c r="N353" t="s">
        <v>22</v>
      </c>
      <c r="O353">
        <f>C354*100/F$192</f>
        <v>73.677547231902281</v>
      </c>
      <c r="U353">
        <f t="shared" si="9"/>
        <v>59.706801991107021</v>
      </c>
    </row>
    <row r="354" spans="1:21" x14ac:dyDescent="0.25">
      <c r="A354" t="s">
        <v>22</v>
      </c>
      <c r="C354" s="5">
        <v>89.403300000000002</v>
      </c>
      <c r="G354" t="s">
        <v>22</v>
      </c>
      <c r="I354" s="5">
        <v>52.755000000000003</v>
      </c>
      <c r="N354" t="s">
        <v>22</v>
      </c>
      <c r="O354">
        <f>C355*100/F$192</f>
        <v>169.23041992430217</v>
      </c>
      <c r="U354">
        <f t="shared" si="9"/>
        <v>15.106187803393611</v>
      </c>
    </row>
    <row r="355" spans="1:21" x14ac:dyDescent="0.25">
      <c r="A355" t="s">
        <v>22</v>
      </c>
      <c r="C355" s="5">
        <v>205.351</v>
      </c>
      <c r="G355" t="s">
        <v>22</v>
      </c>
      <c r="I355" s="5">
        <v>61.024999999999999</v>
      </c>
      <c r="N355" t="s">
        <v>22</v>
      </c>
      <c r="O355">
        <f>C356*100/F$192</f>
        <v>99.262408507688164</v>
      </c>
      <c r="U355">
        <f t="shared" si="9"/>
        <v>56.411553992646574</v>
      </c>
    </row>
    <row r="356" spans="1:21" x14ac:dyDescent="0.25">
      <c r="A356" t="s">
        <v>22</v>
      </c>
      <c r="C356" s="5">
        <v>120.449</v>
      </c>
      <c r="G356" t="s">
        <v>22</v>
      </c>
      <c r="I356" s="5">
        <v>15.4397</v>
      </c>
      <c r="N356" t="s">
        <v>22</v>
      </c>
      <c r="O356">
        <f>C357*100/F$192</f>
        <v>134.1087889785853</v>
      </c>
      <c r="U356">
        <f t="shared" si="9"/>
        <v>196.08584549033534</v>
      </c>
    </row>
    <row r="357" spans="1:21" x14ac:dyDescent="0.25">
      <c r="A357" t="s">
        <v>22</v>
      </c>
      <c r="C357" s="5">
        <v>162.733</v>
      </c>
      <c r="G357" t="s">
        <v>22</v>
      </c>
      <c r="I357" s="5">
        <v>57.656999999999996</v>
      </c>
      <c r="N357" t="s">
        <v>22</v>
      </c>
      <c r="O357">
        <f>C358*100/F$192</f>
        <v>122.48481308836666</v>
      </c>
      <c r="U357">
        <f t="shared" si="9"/>
        <v>249.23541705220188</v>
      </c>
    </row>
    <row r="358" spans="1:21" x14ac:dyDescent="0.25">
      <c r="A358" t="s">
        <v>22</v>
      </c>
      <c r="C358" s="5">
        <v>148.62799999999999</v>
      </c>
      <c r="G358" t="s">
        <v>22</v>
      </c>
      <c r="I358" s="5">
        <v>200.41499999999999</v>
      </c>
      <c r="N358" t="s">
        <v>22</v>
      </c>
      <c r="O358">
        <f>C359*100/F$192</f>
        <v>141.52901435366707</v>
      </c>
      <c r="U358">
        <f t="shared" si="9"/>
        <v>161.33898164908709</v>
      </c>
    </row>
    <row r="359" spans="1:21" x14ac:dyDescent="0.25">
      <c r="A359" t="s">
        <v>22</v>
      </c>
      <c r="C359" s="5">
        <v>171.73699999999999</v>
      </c>
      <c r="G359" t="s">
        <v>22</v>
      </c>
      <c r="I359" s="5">
        <v>254.738</v>
      </c>
      <c r="N359" t="s">
        <v>22</v>
      </c>
      <c r="O359">
        <f>C360*100/F$192</f>
        <v>104.09907029426689</v>
      </c>
      <c r="U359">
        <f t="shared" si="9"/>
        <v>188.2889834654745</v>
      </c>
    </row>
    <row r="360" spans="1:21" x14ac:dyDescent="0.25">
      <c r="A360" t="s">
        <v>22</v>
      </c>
      <c r="C360" s="5">
        <v>126.318</v>
      </c>
      <c r="G360" t="s">
        <v>22</v>
      </c>
      <c r="I360" s="5">
        <v>164.90100000000001</v>
      </c>
      <c r="N360" t="s">
        <v>22</v>
      </c>
      <c r="O360">
        <f>C361*100/F$192</f>
        <v>59.414710427251265</v>
      </c>
      <c r="U360">
        <f t="shared" si="9"/>
        <v>114.7799060841414</v>
      </c>
    </row>
    <row r="361" spans="1:21" x14ac:dyDescent="0.25">
      <c r="A361" t="s">
        <v>22</v>
      </c>
      <c r="C361" s="5">
        <v>72.096199999999996</v>
      </c>
      <c r="G361" t="s">
        <v>22</v>
      </c>
      <c r="I361" s="5">
        <v>192.446</v>
      </c>
      <c r="N361" t="s">
        <v>22</v>
      </c>
      <c r="O361">
        <f>C362*100/F$192</f>
        <v>122.84164978177076</v>
      </c>
      <c r="U361">
        <f t="shared" si="9"/>
        <v>108.80971508455542</v>
      </c>
    </row>
    <row r="362" spans="1:21" x14ac:dyDescent="0.25">
      <c r="A362" t="s">
        <v>22</v>
      </c>
      <c r="C362" s="5">
        <v>149.06100000000001</v>
      </c>
      <c r="G362" t="s">
        <v>22</v>
      </c>
      <c r="I362" s="5">
        <v>117.31399999999999</v>
      </c>
      <c r="N362" t="s">
        <v>22</v>
      </c>
      <c r="O362">
        <f>C363*100/F$192</f>
        <v>120.39571143067759</v>
      </c>
      <c r="U362">
        <f t="shared" si="9"/>
        <v>271.97536775891734</v>
      </c>
    </row>
    <row r="363" spans="1:21" x14ac:dyDescent="0.25">
      <c r="A363" t="s">
        <v>22</v>
      </c>
      <c r="C363" s="5">
        <v>146.09299999999999</v>
      </c>
      <c r="G363" t="s">
        <v>22</v>
      </c>
      <c r="I363" s="5">
        <v>111.212</v>
      </c>
      <c r="N363" t="s">
        <v>22</v>
      </c>
      <c r="O363">
        <f>C364*100/F$192</f>
        <v>176.5393913649508</v>
      </c>
      <c r="U363">
        <f t="shared" si="9"/>
        <v>170.60442064713354</v>
      </c>
    </row>
    <row r="364" spans="1:21" x14ac:dyDescent="0.25">
      <c r="A364" t="s">
        <v>22</v>
      </c>
      <c r="C364" s="5">
        <v>214.22</v>
      </c>
      <c r="G364" t="s">
        <v>22</v>
      </c>
      <c r="I364" s="5">
        <v>277.98</v>
      </c>
      <c r="N364" t="s">
        <v>22</v>
      </c>
      <c r="O364">
        <f>C365*100/F$192</f>
        <v>70.901720362634407</v>
      </c>
      <c r="U364">
        <f t="shared" si="9"/>
        <v>165.90614841179885</v>
      </c>
    </row>
    <row r="365" spans="1:21" x14ac:dyDescent="0.25">
      <c r="A365" t="s">
        <v>22</v>
      </c>
      <c r="C365" s="5">
        <v>86.034999999999997</v>
      </c>
      <c r="G365" t="s">
        <v>22</v>
      </c>
      <c r="I365" s="5">
        <v>174.37100000000001</v>
      </c>
      <c r="N365" t="s">
        <v>22</v>
      </c>
      <c r="O365">
        <f>C366*100/F$192</f>
        <v>174.31348857306989</v>
      </c>
      <c r="U365">
        <f t="shared" si="9"/>
        <v>439.0888605977056</v>
      </c>
    </row>
    <row r="366" spans="1:21" x14ac:dyDescent="0.25">
      <c r="A366" t="s">
        <v>22</v>
      </c>
      <c r="C366" s="5">
        <v>211.51900000000001</v>
      </c>
      <c r="G366" t="s">
        <v>22</v>
      </c>
      <c r="I366" s="5">
        <v>169.56899999999999</v>
      </c>
      <c r="N366" t="s">
        <v>22</v>
      </c>
      <c r="O366">
        <f>C367*100/F$192</f>
        <v>141.69383499727172</v>
      </c>
      <c r="U366">
        <f t="shared" si="9"/>
        <v>352.23637698032627</v>
      </c>
    </row>
    <row r="367" spans="1:21" x14ac:dyDescent="0.25">
      <c r="A367" t="s">
        <v>22</v>
      </c>
      <c r="C367" s="5">
        <v>171.93700000000001</v>
      </c>
      <c r="G367" t="s">
        <v>22</v>
      </c>
      <c r="I367" s="5">
        <v>448.78300000000002</v>
      </c>
      <c r="N367" t="s">
        <v>22</v>
      </c>
      <c r="O367">
        <f>C368*100/F$192</f>
        <v>179.20536527525616</v>
      </c>
      <c r="U367">
        <f t="shared" si="9"/>
        <v>176.11867768968787</v>
      </c>
    </row>
    <row r="368" spans="1:21" x14ac:dyDescent="0.25">
      <c r="A368" t="s">
        <v>22</v>
      </c>
      <c r="C368" s="5">
        <v>217.45500000000001</v>
      </c>
      <c r="G368" t="s">
        <v>22</v>
      </c>
      <c r="I368" s="5">
        <v>360.01299999999998</v>
      </c>
      <c r="N368" t="s">
        <v>22</v>
      </c>
      <c r="O368">
        <f>C369*100/F$192</f>
        <v>96.816470156595003</v>
      </c>
      <c r="U368">
        <f t="shared" si="9"/>
        <v>162.545347677027</v>
      </c>
    </row>
    <row r="369" spans="1:24" x14ac:dyDescent="0.25">
      <c r="A369" t="s">
        <v>22</v>
      </c>
      <c r="C369" s="5">
        <v>117.48099999999999</v>
      </c>
      <c r="G369" t="s">
        <v>22</v>
      </c>
      <c r="I369" s="5">
        <v>180.00700000000001</v>
      </c>
      <c r="N369" t="s">
        <v>22</v>
      </c>
      <c r="O369">
        <f>C370*100/F$192</f>
        <v>62.959590419578483</v>
      </c>
      <c r="U369">
        <f t="shared" si="9"/>
        <v>131.5506441903203</v>
      </c>
    </row>
    <row r="370" spans="1:24" x14ac:dyDescent="0.25">
      <c r="A370" t="s">
        <v>22</v>
      </c>
      <c r="C370" s="5">
        <v>76.3977</v>
      </c>
      <c r="G370" t="s">
        <v>22</v>
      </c>
      <c r="I370" s="5">
        <v>166.13399999999999</v>
      </c>
      <c r="N370" t="s">
        <v>22</v>
      </c>
      <c r="O370">
        <f>C371*100/F$192</f>
        <v>98.850356898676509</v>
      </c>
      <c r="U370">
        <f t="shared" si="9"/>
        <v>0.22838573330897385</v>
      </c>
    </row>
    <row r="371" spans="1:24" x14ac:dyDescent="0.25">
      <c r="A371" t="s">
        <v>22</v>
      </c>
      <c r="C371" s="5">
        <v>119.949</v>
      </c>
      <c r="G371" t="s">
        <v>22</v>
      </c>
      <c r="I371" s="5">
        <v>134.45500000000001</v>
      </c>
      <c r="N371" t="s">
        <v>22</v>
      </c>
      <c r="O371">
        <f>C372*100/F$192</f>
        <v>64.058861702099748</v>
      </c>
      <c r="U371">
        <f t="shared" si="9"/>
        <v>284.89512720656285</v>
      </c>
    </row>
    <row r="372" spans="1:24" x14ac:dyDescent="0.25">
      <c r="A372" t="s">
        <v>22</v>
      </c>
      <c r="C372" s="5">
        <v>77.7316</v>
      </c>
      <c r="G372" t="s">
        <v>22</v>
      </c>
      <c r="I372" s="5">
        <v>0.233428</v>
      </c>
      <c r="N372" t="s">
        <v>22</v>
      </c>
      <c r="O372">
        <f>C373*100/F$192</f>
        <v>170.8234114447412</v>
      </c>
      <c r="U372">
        <f t="shared" si="9"/>
        <v>0</v>
      </c>
    </row>
    <row r="373" spans="1:24" x14ac:dyDescent="0.25">
      <c r="A373" t="s">
        <v>22</v>
      </c>
      <c r="C373" s="5">
        <v>207.28399999999999</v>
      </c>
      <c r="G373" t="s">
        <v>22</v>
      </c>
      <c r="I373" s="5">
        <v>291.185</v>
      </c>
      <c r="N373" t="s">
        <v>22</v>
      </c>
      <c r="O373">
        <f>C374*100/F$192</f>
        <v>107.64436233820312</v>
      </c>
      <c r="U373">
        <f t="shared" si="9"/>
        <v>130.60453230952714</v>
      </c>
    </row>
    <row r="374" spans="1:24" x14ac:dyDescent="0.25">
      <c r="A374" t="s">
        <v>22</v>
      </c>
      <c r="C374" s="5">
        <v>130.62</v>
      </c>
      <c r="G374" t="s">
        <v>22</v>
      </c>
      <c r="I374" s="5">
        <v>0</v>
      </c>
      <c r="N374" t="s">
        <v>22</v>
      </c>
      <c r="O374">
        <f>C375*100/F$192</f>
        <v>107.89159330361009</v>
      </c>
      <c r="U374">
        <f t="shared" si="9"/>
        <v>0.16313238710668149</v>
      </c>
    </row>
    <row r="375" spans="1:24" x14ac:dyDescent="0.25">
      <c r="A375" t="s">
        <v>22</v>
      </c>
      <c r="C375" s="5">
        <v>130.91999999999999</v>
      </c>
      <c r="G375" t="s">
        <v>22</v>
      </c>
      <c r="I375" s="5">
        <v>133.488</v>
      </c>
      <c r="N375" t="s">
        <v>22</v>
      </c>
      <c r="O375">
        <f>C376*100/F$192</f>
        <v>184.28925802724186</v>
      </c>
      <c r="U375">
        <f t="shared" si="9"/>
        <v>136.41133066785929</v>
      </c>
    </row>
    <row r="376" spans="1:24" x14ac:dyDescent="0.25">
      <c r="A376" t="s">
        <v>22</v>
      </c>
      <c r="C376" s="5">
        <v>223.624</v>
      </c>
      <c r="G376" t="s">
        <v>22</v>
      </c>
      <c r="I376" s="5">
        <v>0.16673399999999999</v>
      </c>
      <c r="N376" t="s">
        <v>22</v>
      </c>
      <c r="O376">
        <f>C377*100/F$192</f>
        <v>21.243073471630147</v>
      </c>
      <c r="U376">
        <f t="shared" si="9"/>
        <v>56.313518407894286</v>
      </c>
    </row>
    <row r="377" spans="1:24" x14ac:dyDescent="0.25">
      <c r="A377" t="s">
        <v>22</v>
      </c>
      <c r="C377" s="5">
        <v>25.777200000000001</v>
      </c>
      <c r="G377" t="s">
        <v>22</v>
      </c>
      <c r="I377" s="5">
        <v>139.423</v>
      </c>
      <c r="N377" t="s">
        <v>22</v>
      </c>
      <c r="O377">
        <f>C378*100/F$192</f>
        <v>125.56201450446565</v>
      </c>
      <c r="Q377" s="1"/>
      <c r="R377" s="1"/>
      <c r="U377">
        <f t="shared" si="9"/>
        <v>20.065301225304712</v>
      </c>
    </row>
    <row r="378" spans="1:24" x14ac:dyDescent="0.25">
      <c r="A378" t="s">
        <v>22</v>
      </c>
      <c r="C378" s="5">
        <v>152.36199999999999</v>
      </c>
      <c r="G378" t="s">
        <v>22</v>
      </c>
      <c r="I378" s="5">
        <v>57.556800000000003</v>
      </c>
      <c r="N378" t="s">
        <v>22</v>
      </c>
      <c r="O378">
        <f>C379*100/F$192</f>
        <v>174.56154364169487</v>
      </c>
      <c r="Q378" s="1" t="s">
        <v>27</v>
      </c>
      <c r="R378" s="1">
        <f>AVERAGEA(O290:O381)</f>
        <v>114.71330676824685</v>
      </c>
      <c r="U378">
        <f t="shared" si="9"/>
        <v>44.633194876059228</v>
      </c>
      <c r="W378" s="1" t="s">
        <v>27</v>
      </c>
      <c r="X378" s="1">
        <f>AVERAGEA(U290:U381)</f>
        <v>118.46671198854361</v>
      </c>
    </row>
    <row r="379" spans="1:24" x14ac:dyDescent="0.25">
      <c r="A379" t="s">
        <v>22</v>
      </c>
      <c r="C379" s="5">
        <v>211.82</v>
      </c>
      <c r="G379" t="s">
        <v>22</v>
      </c>
      <c r="I379" s="5">
        <v>20.508299999999998</v>
      </c>
      <c r="N379" t="s">
        <v>22</v>
      </c>
      <c r="O379">
        <f>C380*100/F$192</f>
        <v>76.83765343173441</v>
      </c>
      <c r="Q379" s="1" t="s">
        <v>1</v>
      </c>
      <c r="R379" s="1">
        <f>TRIMMEAN(O290:O381,0.1)</f>
        <v>112.28774996438898</v>
      </c>
      <c r="U379">
        <f t="shared" si="9"/>
        <v>140.42472356859705</v>
      </c>
      <c r="W379" s="1" t="s">
        <v>1</v>
      </c>
      <c r="X379" s="1">
        <f>TRIMMEAN(U290:U381,0.1)</f>
        <v>110.89410732225839</v>
      </c>
    </row>
    <row r="380" spans="1:24" x14ac:dyDescent="0.25">
      <c r="A380" t="s">
        <v>22</v>
      </c>
      <c r="C380" s="5">
        <v>93.237899999999996</v>
      </c>
      <c r="E380" s="1" t="s">
        <v>21</v>
      </c>
      <c r="F380" s="1">
        <f>AVERAGEA(C340:C382)</f>
        <v>143.6532488372093</v>
      </c>
      <c r="G380" t="s">
        <v>22</v>
      </c>
      <c r="I380" s="5">
        <v>45.618600000000001</v>
      </c>
      <c r="K380" s="1" t="s">
        <v>21</v>
      </c>
      <c r="L380" s="1">
        <f>AVERAGEA(I340:I382)</f>
        <v>148.39086888372094</v>
      </c>
      <c r="N380" t="s">
        <v>22</v>
      </c>
      <c r="O380">
        <f>C381*100/F$192</f>
        <v>152.1360468728449</v>
      </c>
      <c r="Q380" s="1" t="s">
        <v>2</v>
      </c>
      <c r="R380" s="1">
        <f>_xlfn.STDEV.S(O290:O381)</f>
        <v>58.638802032587016</v>
      </c>
      <c r="U380">
        <f t="shared" si="9"/>
        <v>109.59243432409471</v>
      </c>
      <c r="W380" s="1" t="s">
        <v>2</v>
      </c>
      <c r="X380" s="1">
        <f>_xlfn.STDEV.S(U290:U380)</f>
        <v>97.865721262932411</v>
      </c>
    </row>
    <row r="381" spans="1:24" x14ac:dyDescent="0.25">
      <c r="A381" t="s">
        <v>22</v>
      </c>
      <c r="C381" s="5">
        <v>184.608</v>
      </c>
      <c r="E381" s="1" t="s">
        <v>1</v>
      </c>
      <c r="F381" s="1">
        <f>TRIMMEAN(C340:C382,0.1)</f>
        <v>143.820241025641</v>
      </c>
      <c r="G381" t="s">
        <v>22</v>
      </c>
      <c r="I381" s="5">
        <v>143.52500000000001</v>
      </c>
      <c r="K381" s="1" t="s">
        <v>1</v>
      </c>
      <c r="L381" s="1">
        <f>TRIMMEAN(I340:I382,0.1)</f>
        <v>142.8720862051282</v>
      </c>
      <c r="N381" t="s">
        <v>22</v>
      </c>
      <c r="O381">
        <f>C382*100/F$192</f>
        <v>112.0689725157702</v>
      </c>
      <c r="Q381" s="1" t="s">
        <v>3</v>
      </c>
      <c r="R381" s="1">
        <f>R380/SQRT(100)</f>
        <v>5.8638802032587014</v>
      </c>
      <c r="U381">
        <f t="shared" si="9"/>
        <v>277.6197518750451</v>
      </c>
      <c r="W381" s="1" t="s">
        <v>3</v>
      </c>
      <c r="X381" s="1">
        <f>X380/SQRT(100)</f>
        <v>9.7865721262932404</v>
      </c>
    </row>
    <row r="382" spans="1:24" x14ac:dyDescent="0.25">
      <c r="A382" t="s">
        <v>22</v>
      </c>
      <c r="C382" s="5">
        <v>135.989</v>
      </c>
      <c r="E382" s="1" t="s">
        <v>2</v>
      </c>
      <c r="F382" s="1">
        <f>_xlfn.STDEV.S(C340:C382)</f>
        <v>58.168076624547531</v>
      </c>
      <c r="G382" t="s">
        <v>22</v>
      </c>
      <c r="I382" s="5">
        <v>112.012</v>
      </c>
      <c r="K382" s="1" t="s">
        <v>2</v>
      </c>
      <c r="L382" s="1">
        <f>_xlfn.STDEV.S(I340:I382)</f>
        <v>98.412117064106468</v>
      </c>
    </row>
    <row r="383" spans="1:24" x14ac:dyDescent="0.25">
      <c r="A383" t="s">
        <v>22</v>
      </c>
      <c r="C383" s="5">
        <v>205.45</v>
      </c>
      <c r="E383" s="1" t="s">
        <v>3</v>
      </c>
      <c r="F383" s="1">
        <f>F382/SQRT(48)</f>
        <v>8.3958386743563249</v>
      </c>
      <c r="G383" t="s">
        <v>22</v>
      </c>
      <c r="I383" s="5">
        <v>283.74900000000002</v>
      </c>
      <c r="K383" s="1" t="s">
        <v>3</v>
      </c>
      <c r="L383" s="1">
        <f>L382/SQRT(48)</f>
        <v>14.204565569620708</v>
      </c>
      <c r="N383" t="s">
        <v>10</v>
      </c>
      <c r="O383">
        <f>C385*100/F$49</f>
        <v>95.020655660070503</v>
      </c>
      <c r="U383">
        <f>I385*100/L$49</f>
        <v>73.267087983557388</v>
      </c>
    </row>
    <row r="384" spans="1:24" x14ac:dyDescent="0.25">
      <c r="N384" t="s">
        <v>10</v>
      </c>
      <c r="O384">
        <f>C386*100/F$49</f>
        <v>0.47975956885728399</v>
      </c>
      <c r="U384">
        <f>I386*100/L$49</f>
        <v>0</v>
      </c>
    </row>
    <row r="385" spans="1:21" x14ac:dyDescent="0.25">
      <c r="A385" t="s">
        <v>10</v>
      </c>
      <c r="C385" s="5">
        <v>112.279</v>
      </c>
      <c r="G385" t="s">
        <v>10</v>
      </c>
      <c r="I385" s="5">
        <v>80.369</v>
      </c>
      <c r="N385" t="s">
        <v>10</v>
      </c>
      <c r="O385">
        <f>C387*100/F$49</f>
        <v>81.502687589554753</v>
      </c>
      <c r="U385">
        <f>I387*100/L$49</f>
        <v>132.02826070134853</v>
      </c>
    </row>
    <row r="386" spans="1:21" x14ac:dyDescent="0.25">
      <c r="A386" t="s">
        <v>10</v>
      </c>
      <c r="C386" s="5">
        <v>0.56689699999999998</v>
      </c>
      <c r="G386" t="s">
        <v>10</v>
      </c>
      <c r="I386" s="5">
        <v>0</v>
      </c>
      <c r="N386" t="s">
        <v>10</v>
      </c>
      <c r="O386">
        <f>C388*100/F$49</f>
        <v>69.000775942639848</v>
      </c>
      <c r="U386">
        <f>I388*100/L$49</f>
        <v>137.92561903809073</v>
      </c>
    </row>
    <row r="387" spans="1:21" x14ac:dyDescent="0.25">
      <c r="A387" t="s">
        <v>10</v>
      </c>
      <c r="C387" s="5">
        <v>96.305800000000005</v>
      </c>
      <c r="G387" t="s">
        <v>10</v>
      </c>
      <c r="I387" s="5">
        <v>144.82599999999999</v>
      </c>
      <c r="N387" t="s">
        <v>10</v>
      </c>
      <c r="O387">
        <f>C389*100/F$49</f>
        <v>105.63144646392486</v>
      </c>
      <c r="U387">
        <f>I389*100/L$49</f>
        <v>87.379177495501892</v>
      </c>
    </row>
    <row r="388" spans="1:21" x14ac:dyDescent="0.25">
      <c r="A388" t="s">
        <v>10</v>
      </c>
      <c r="C388" s="5">
        <v>81.533199999999994</v>
      </c>
      <c r="G388" t="s">
        <v>10</v>
      </c>
      <c r="I388" s="5">
        <v>151.29499999999999</v>
      </c>
      <c r="N388" t="s">
        <v>10</v>
      </c>
      <c r="O388">
        <f>C390*100/F$49</f>
        <v>41.626238956128837</v>
      </c>
      <c r="U388">
        <f>I390*100/L$49</f>
        <v>99.107344909659915</v>
      </c>
    </row>
    <row r="389" spans="1:21" x14ac:dyDescent="0.25">
      <c r="A389" t="s">
        <v>10</v>
      </c>
      <c r="C389" s="5">
        <v>124.81699999999999</v>
      </c>
      <c r="G389" t="s">
        <v>10</v>
      </c>
      <c r="I389" s="5">
        <v>95.849000000000004</v>
      </c>
      <c r="N389" t="s">
        <v>10</v>
      </c>
      <c r="O389">
        <f>C391*100/F$49</f>
        <v>15.973141559195119</v>
      </c>
      <c r="U389">
        <f>I391*100/L$49</f>
        <v>36.784145877267918</v>
      </c>
    </row>
    <row r="390" spans="1:21" x14ac:dyDescent="0.25">
      <c r="A390" t="s">
        <v>10</v>
      </c>
      <c r="C390" s="5">
        <v>49.186700000000002</v>
      </c>
      <c r="G390" t="s">
        <v>10</v>
      </c>
      <c r="I390" s="5">
        <v>108.714</v>
      </c>
      <c r="N390" t="s">
        <v>10</v>
      </c>
      <c r="O390">
        <f>C392*100/F$49</f>
        <v>110.06262373693343</v>
      </c>
      <c r="U390">
        <f>I392*100/L$49</f>
        <v>72.504415239003592</v>
      </c>
    </row>
    <row r="391" spans="1:21" x14ac:dyDescent="0.25">
      <c r="A391" t="s">
        <v>10</v>
      </c>
      <c r="C391" s="5">
        <v>18.874300000000002</v>
      </c>
      <c r="G391" t="s">
        <v>10</v>
      </c>
      <c r="I391" s="5">
        <v>40.349699999999999</v>
      </c>
      <c r="N391" t="s">
        <v>10</v>
      </c>
      <c r="O391">
        <f>C393*100/F$49</f>
        <v>93.016639658832105</v>
      </c>
      <c r="U391">
        <f>I393*100/L$49</f>
        <v>109.84274323605905</v>
      </c>
    </row>
    <row r="392" spans="1:21" x14ac:dyDescent="0.25">
      <c r="A392" t="s">
        <v>10</v>
      </c>
      <c r="C392" s="5">
        <v>130.053</v>
      </c>
      <c r="G392" t="s">
        <v>10</v>
      </c>
      <c r="I392" s="5">
        <v>79.532399999999996</v>
      </c>
      <c r="N392" t="s">
        <v>10</v>
      </c>
      <c r="O392">
        <f>C394*100/F$49</f>
        <v>28.813823309697739</v>
      </c>
      <c r="U392">
        <f>I394*100/L$49</f>
        <v>45.630639199225897</v>
      </c>
    </row>
    <row r="393" spans="1:21" x14ac:dyDescent="0.25">
      <c r="A393" t="s">
        <v>10</v>
      </c>
      <c r="C393" s="5">
        <v>109.911</v>
      </c>
      <c r="G393" t="s">
        <v>10</v>
      </c>
      <c r="I393" s="5">
        <v>120.49</v>
      </c>
      <c r="N393" t="s">
        <v>10</v>
      </c>
      <c r="O393">
        <f>C395*100/F$49</f>
        <v>78.39840925587967</v>
      </c>
      <c r="U393">
        <f>I395*100/L$49</f>
        <v>1.5504062992292578</v>
      </c>
    </row>
    <row r="394" spans="1:21" x14ac:dyDescent="0.25">
      <c r="A394" t="s">
        <v>10</v>
      </c>
      <c r="C394" s="5">
        <v>34.047199999999997</v>
      </c>
      <c r="G394" t="s">
        <v>10</v>
      </c>
      <c r="I394" s="5">
        <v>50.053699999999999</v>
      </c>
      <c r="N394" t="s">
        <v>10</v>
      </c>
      <c r="O394">
        <f>C396*100/F$49</f>
        <v>68.774985626284106</v>
      </c>
      <c r="U394">
        <f>I396*100/L$49</f>
        <v>135.0375635100649</v>
      </c>
    </row>
    <row r="395" spans="1:21" x14ac:dyDescent="0.25">
      <c r="A395" t="s">
        <v>10</v>
      </c>
      <c r="C395" s="5">
        <v>92.637699999999995</v>
      </c>
      <c r="G395" t="s">
        <v>10</v>
      </c>
      <c r="I395" s="5">
        <v>1.70069</v>
      </c>
      <c r="N395" t="s">
        <v>10</v>
      </c>
      <c r="O395">
        <f>C397*100/F$49</f>
        <v>42.303525276141968</v>
      </c>
      <c r="U395">
        <f>I397*100/L$49</f>
        <v>151.90916819982954</v>
      </c>
    </row>
    <row r="396" spans="1:21" x14ac:dyDescent="0.25">
      <c r="A396" t="s">
        <v>10</v>
      </c>
      <c r="C396" s="5">
        <v>81.266400000000004</v>
      </c>
      <c r="G396" t="s">
        <v>10</v>
      </c>
      <c r="I396" s="5">
        <v>148.12700000000001</v>
      </c>
      <c r="N396" t="s">
        <v>10</v>
      </c>
      <c r="O396">
        <f>C398*100/F$49</f>
        <v>60.873086215319951</v>
      </c>
      <c r="U396">
        <f>I398*100/L$49</f>
        <v>178.9354605558442</v>
      </c>
    </row>
    <row r="397" spans="1:21" x14ac:dyDescent="0.25">
      <c r="A397" t="s">
        <v>10</v>
      </c>
      <c r="C397" s="5">
        <v>49.987000000000002</v>
      </c>
      <c r="G397" t="s">
        <v>10</v>
      </c>
      <c r="I397" s="5">
        <v>166.63399999999999</v>
      </c>
      <c r="N397" t="s">
        <v>10</v>
      </c>
      <c r="O397">
        <f>C399*100/F$49</f>
        <v>128.68863225520036</v>
      </c>
      <c r="U397">
        <f>I399*100/L$49</f>
        <v>71.896355568172382</v>
      </c>
    </row>
    <row r="398" spans="1:21" x14ac:dyDescent="0.25">
      <c r="A398" t="s">
        <v>10</v>
      </c>
      <c r="C398" s="5">
        <v>71.929299999999998</v>
      </c>
      <c r="G398" t="s">
        <v>10</v>
      </c>
      <c r="I398" s="5">
        <v>196.28</v>
      </c>
      <c r="N398" t="s">
        <v>10</v>
      </c>
      <c r="O398">
        <f>C400*100/F$49</f>
        <v>89.630631204036973</v>
      </c>
      <c r="U398">
        <f>I400*100/L$49</f>
        <v>215.11182025238776</v>
      </c>
    </row>
    <row r="399" spans="1:21" x14ac:dyDescent="0.25">
      <c r="A399" t="s">
        <v>10</v>
      </c>
      <c r="C399" s="5">
        <v>152.06200000000001</v>
      </c>
      <c r="G399" t="s">
        <v>10</v>
      </c>
      <c r="I399" s="5">
        <v>78.865399999999994</v>
      </c>
      <c r="N399" t="s">
        <v>10</v>
      </c>
      <c r="O399">
        <f>C401*100/F$49</f>
        <v>59.687771683506391</v>
      </c>
      <c r="U399">
        <f>I401*100/L$49</f>
        <v>87.795611764820777</v>
      </c>
    </row>
    <row r="400" spans="1:21" x14ac:dyDescent="0.25">
      <c r="A400" t="s">
        <v>10</v>
      </c>
      <c r="C400" s="5">
        <v>105.91</v>
      </c>
      <c r="G400" t="s">
        <v>10</v>
      </c>
      <c r="I400" s="5">
        <v>235.96299999999999</v>
      </c>
      <c r="N400" t="s">
        <v>10</v>
      </c>
      <c r="O400">
        <f>C402*100/F$49</f>
        <v>53.733102178475285</v>
      </c>
      <c r="U400">
        <f>I402*100/L$49</f>
        <v>143.54948726801229</v>
      </c>
    </row>
    <row r="401" spans="1:21" x14ac:dyDescent="0.25">
      <c r="A401" t="s">
        <v>10</v>
      </c>
      <c r="C401" s="5">
        <v>70.528700000000001</v>
      </c>
      <c r="G401" t="s">
        <v>10</v>
      </c>
      <c r="I401" s="5">
        <v>96.305800000000005</v>
      </c>
      <c r="N401" t="s">
        <v>10</v>
      </c>
      <c r="O401">
        <f>C403*100/F$49</f>
        <v>19.444371471475339</v>
      </c>
      <c r="U401">
        <f>I403*100/L$49</f>
        <v>61.560343961100315</v>
      </c>
    </row>
    <row r="402" spans="1:21" x14ac:dyDescent="0.25">
      <c r="A402" t="s">
        <v>10</v>
      </c>
      <c r="C402" s="5">
        <v>63.4925</v>
      </c>
      <c r="G402" t="s">
        <v>10</v>
      </c>
      <c r="I402" s="5">
        <v>157.464</v>
      </c>
      <c r="N402" t="s">
        <v>10</v>
      </c>
      <c r="O402">
        <f>C404*100/F$49</f>
        <v>153.07195532432235</v>
      </c>
      <c r="U402">
        <f>I404*100/L$49</f>
        <v>125.07249565121053</v>
      </c>
    </row>
    <row r="403" spans="1:21" x14ac:dyDescent="0.25">
      <c r="A403" t="s">
        <v>10</v>
      </c>
      <c r="C403" s="5">
        <v>22.975999999999999</v>
      </c>
      <c r="G403" t="s">
        <v>10</v>
      </c>
      <c r="I403" s="5">
        <v>67.527500000000003</v>
      </c>
      <c r="N403" t="s">
        <v>10</v>
      </c>
      <c r="O403">
        <f>C405*100/F$49</f>
        <v>1.7497141565542298</v>
      </c>
      <c r="U403">
        <f>I405*100/L$49</f>
        <v>64.782695563029918</v>
      </c>
    </row>
    <row r="404" spans="1:21" x14ac:dyDescent="0.25">
      <c r="A404" t="s">
        <v>10</v>
      </c>
      <c r="C404" s="5">
        <v>180.874</v>
      </c>
      <c r="G404" t="s">
        <v>10</v>
      </c>
      <c r="I404" s="5">
        <v>137.196</v>
      </c>
      <c r="N404" t="s">
        <v>10</v>
      </c>
      <c r="O404">
        <f>C406*100/F$49</f>
        <v>101.68096221824037</v>
      </c>
      <c r="U404">
        <f>I406*100/L$49</f>
        <v>136.40592567785743</v>
      </c>
    </row>
    <row r="405" spans="1:21" x14ac:dyDescent="0.25">
      <c r="A405" t="s">
        <v>10</v>
      </c>
      <c r="C405" s="5">
        <v>2.06751</v>
      </c>
      <c r="G405" t="s">
        <v>10</v>
      </c>
      <c r="I405" s="5">
        <v>71.062200000000004</v>
      </c>
      <c r="N405" t="s">
        <v>10</v>
      </c>
      <c r="O405">
        <f>C407*100/F$49</f>
        <v>87.795873311011277</v>
      </c>
      <c r="U405">
        <f>I407*100/L$49</f>
        <v>124.85370356575402</v>
      </c>
    </row>
    <row r="406" spans="1:21" x14ac:dyDescent="0.25">
      <c r="A406" t="s">
        <v>10</v>
      </c>
      <c r="C406" s="5">
        <v>120.149</v>
      </c>
      <c r="G406" t="s">
        <v>10</v>
      </c>
      <c r="I406" s="5">
        <v>149.62799999999999</v>
      </c>
      <c r="N406" t="s">
        <v>10</v>
      </c>
      <c r="O406">
        <f>C408*100/F$49</f>
        <v>254.52695796809877</v>
      </c>
      <c r="U406">
        <f>I408*100/L$49</f>
        <v>15.352093656269247</v>
      </c>
    </row>
    <row r="407" spans="1:21" x14ac:dyDescent="0.25">
      <c r="A407" t="s">
        <v>10</v>
      </c>
      <c r="C407" s="5">
        <v>103.742</v>
      </c>
      <c r="G407" t="s">
        <v>10</v>
      </c>
      <c r="I407" s="5">
        <v>136.95599999999999</v>
      </c>
      <c r="N407" t="s">
        <v>10</v>
      </c>
      <c r="O407">
        <f>C409*100/F$49</f>
        <v>24.947544972849066</v>
      </c>
      <c r="U407">
        <f>I409*100/L$49</f>
        <v>0.12160099456196734</v>
      </c>
    </row>
    <row r="408" spans="1:21" x14ac:dyDescent="0.25">
      <c r="A408" t="s">
        <v>10</v>
      </c>
      <c r="C408" s="5">
        <v>300.75599999999997</v>
      </c>
      <c r="G408" t="s">
        <v>10</v>
      </c>
      <c r="I408" s="5">
        <v>16.840199999999999</v>
      </c>
      <c r="N408" t="s">
        <v>10</v>
      </c>
      <c r="O408">
        <f>C410*100/F$49</f>
        <v>219.19432787869698</v>
      </c>
      <c r="U408">
        <f>I410*100/L$49</f>
        <v>92.236361792636288</v>
      </c>
    </row>
    <row r="409" spans="1:21" x14ac:dyDescent="0.25">
      <c r="A409" t="s">
        <v>10</v>
      </c>
      <c r="C409" s="5">
        <v>29.4787</v>
      </c>
      <c r="G409" t="s">
        <v>10</v>
      </c>
      <c r="I409" s="5">
        <v>0.13338800000000001</v>
      </c>
      <c r="N409" t="s">
        <v>10</v>
      </c>
      <c r="O409">
        <f>C411*100/F$49</f>
        <v>86.272550337096931</v>
      </c>
      <c r="U409">
        <f>I411*100/L$49</f>
        <v>158.81114686229284</v>
      </c>
    </row>
    <row r="410" spans="1:21" x14ac:dyDescent="0.25">
      <c r="A410" t="s">
        <v>10</v>
      </c>
      <c r="C410" s="5">
        <v>259.00599999999997</v>
      </c>
      <c r="G410" t="s">
        <v>10</v>
      </c>
      <c r="I410" s="5">
        <v>101.17700000000001</v>
      </c>
      <c r="N410" t="s">
        <v>10</v>
      </c>
      <c r="O410">
        <f>C412*100/F$49</f>
        <v>106.845873390351</v>
      </c>
      <c r="U410">
        <f>I412*100/L$49</f>
        <v>175.40926144523689</v>
      </c>
    </row>
    <row r="411" spans="1:21" x14ac:dyDescent="0.25">
      <c r="A411" t="s">
        <v>10</v>
      </c>
      <c r="C411" s="5">
        <v>101.94199999999999</v>
      </c>
      <c r="G411" t="s">
        <v>10</v>
      </c>
      <c r="I411" s="5">
        <v>174.20500000000001</v>
      </c>
      <c r="N411" t="s">
        <v>10</v>
      </c>
      <c r="O411">
        <f>C413*100/F$49</f>
        <v>183.18381906590332</v>
      </c>
      <c r="U411">
        <f>I413*100/L$49</f>
        <v>94.126178430766842</v>
      </c>
    </row>
    <row r="412" spans="1:21" x14ac:dyDescent="0.25">
      <c r="A412" t="s">
        <v>10</v>
      </c>
      <c r="C412" s="5">
        <v>126.252</v>
      </c>
      <c r="G412" t="s">
        <v>10</v>
      </c>
      <c r="I412" s="5">
        <v>192.41200000000001</v>
      </c>
      <c r="N412" t="s">
        <v>10</v>
      </c>
      <c r="O412">
        <f>C414*100/F$49</f>
        <v>60.111255470254576</v>
      </c>
      <c r="U412">
        <f>I414*100/L$49</f>
        <v>86.397530338753711</v>
      </c>
    </row>
    <row r="413" spans="1:21" x14ac:dyDescent="0.25">
      <c r="A413" t="s">
        <v>10</v>
      </c>
      <c r="C413" s="5">
        <v>216.45500000000001</v>
      </c>
      <c r="G413" t="s">
        <v>10</v>
      </c>
      <c r="I413" s="5">
        <v>103.25</v>
      </c>
      <c r="N413" t="s">
        <v>10</v>
      </c>
      <c r="O413">
        <f>C415*100/F$49</f>
        <v>70.63775573621902</v>
      </c>
      <c r="U413">
        <f>I415*100/L$49</f>
        <v>87.438433685313029</v>
      </c>
    </row>
    <row r="414" spans="1:21" x14ac:dyDescent="0.25">
      <c r="A414" t="s">
        <v>10</v>
      </c>
      <c r="C414" s="5">
        <v>71.0291</v>
      </c>
      <c r="G414" t="s">
        <v>10</v>
      </c>
      <c r="I414" s="5">
        <v>94.772199999999998</v>
      </c>
      <c r="N414" t="s">
        <v>10</v>
      </c>
      <c r="O414">
        <f>C416*100/F$49</f>
        <v>84.099360856699931</v>
      </c>
      <c r="U414">
        <f>I416*100/L$49</f>
        <v>162.30726206114991</v>
      </c>
    </row>
    <row r="415" spans="1:21" x14ac:dyDescent="0.25">
      <c r="A415" t="s">
        <v>10</v>
      </c>
      <c r="C415" s="5">
        <v>83.467500000000001</v>
      </c>
      <c r="G415" t="s">
        <v>10</v>
      </c>
      <c r="I415" s="5">
        <v>95.914000000000001</v>
      </c>
      <c r="N415" t="s">
        <v>10</v>
      </c>
      <c r="O415">
        <f>C417*100/F$49</f>
        <v>64.40093296479732</v>
      </c>
      <c r="U415">
        <f>I417*100/L$49</f>
        <v>60.13172280643829</v>
      </c>
    </row>
    <row r="416" spans="1:21" x14ac:dyDescent="0.25">
      <c r="A416" t="s">
        <v>10</v>
      </c>
      <c r="C416" s="5">
        <v>99.374099999999999</v>
      </c>
      <c r="G416" t="s">
        <v>10</v>
      </c>
      <c r="I416" s="5">
        <v>178.04</v>
      </c>
      <c r="N416" t="s">
        <v>10</v>
      </c>
      <c r="O416">
        <f>C418*100/F$49</f>
        <v>80.289445469886104</v>
      </c>
      <c r="U416">
        <f>I418*100/L$49</f>
        <v>38.790742791010878</v>
      </c>
    </row>
    <row r="417" spans="1:24" x14ac:dyDescent="0.25">
      <c r="A417" t="s">
        <v>10</v>
      </c>
      <c r="C417" s="5">
        <v>76.097899999999996</v>
      </c>
      <c r="G417" t="s">
        <v>10</v>
      </c>
      <c r="I417" s="5">
        <v>65.960400000000007</v>
      </c>
      <c r="N417" t="s">
        <v>10</v>
      </c>
      <c r="O417">
        <f>C419*100/F$49</f>
        <v>0</v>
      </c>
      <c r="U417">
        <f>I419*100/L$49</f>
        <v>0</v>
      </c>
    </row>
    <row r="418" spans="1:24" x14ac:dyDescent="0.25">
      <c r="A418" t="s">
        <v>10</v>
      </c>
      <c r="C418" s="5">
        <v>94.872200000000007</v>
      </c>
      <c r="G418" t="s">
        <v>10</v>
      </c>
      <c r="I418" s="5">
        <v>42.550800000000002</v>
      </c>
      <c r="N418" t="s">
        <v>10</v>
      </c>
      <c r="O418">
        <f>C420*100/F$49</f>
        <v>5.3902614173850303</v>
      </c>
      <c r="U418">
        <f>I420*100/L$49</f>
        <v>3.2832304997078756</v>
      </c>
    </row>
    <row r="419" spans="1:24" x14ac:dyDescent="0.25">
      <c r="A419" t="s">
        <v>10</v>
      </c>
      <c r="C419" s="5">
        <v>0</v>
      </c>
      <c r="G419" t="s">
        <v>10</v>
      </c>
      <c r="I419" s="5">
        <v>0</v>
      </c>
      <c r="N419" t="s">
        <v>10</v>
      </c>
      <c r="O419">
        <f>C421*100/F$49</f>
        <v>114.21113996922681</v>
      </c>
      <c r="U419">
        <f>I421*100/L$49</f>
        <v>116.682730807643</v>
      </c>
    </row>
    <row r="420" spans="1:24" x14ac:dyDescent="0.25">
      <c r="A420" t="s">
        <v>10</v>
      </c>
      <c r="C420" s="5">
        <v>6.3692799999999998</v>
      </c>
      <c r="G420" t="s">
        <v>10</v>
      </c>
      <c r="I420" s="5">
        <v>3.60148</v>
      </c>
      <c r="N420" t="s">
        <v>10</v>
      </c>
      <c r="O420">
        <f>C422*100/F$49</f>
        <v>131.31382551357936</v>
      </c>
      <c r="U420">
        <f>I422*100/L$49</f>
        <v>120.60457893945082</v>
      </c>
    </row>
    <row r="421" spans="1:24" x14ac:dyDescent="0.25">
      <c r="A421" t="s">
        <v>10</v>
      </c>
      <c r="C421" s="5">
        <v>134.95500000000001</v>
      </c>
      <c r="G421" t="s">
        <v>10</v>
      </c>
      <c r="I421" s="5">
        <v>127.99299999999999</v>
      </c>
      <c r="N421" t="s">
        <v>10</v>
      </c>
      <c r="O421">
        <f>C423*100/F$49</f>
        <v>87.740018135301085</v>
      </c>
      <c r="U421">
        <f>I423*100/L$49</f>
        <v>111.2111054038516</v>
      </c>
    </row>
    <row r="422" spans="1:24" x14ac:dyDescent="0.25">
      <c r="A422" t="s">
        <v>10</v>
      </c>
      <c r="C422" s="5">
        <v>155.16399999999999</v>
      </c>
      <c r="G422" t="s">
        <v>10</v>
      </c>
      <c r="I422" s="5">
        <v>132.29499999999999</v>
      </c>
      <c r="N422" t="s">
        <v>10</v>
      </c>
      <c r="O422">
        <f>C424*100/F$49</f>
        <v>158.40612460464573</v>
      </c>
      <c r="U422">
        <f>I424*100/L$49</f>
        <v>184.83373052627579</v>
      </c>
    </row>
    <row r="423" spans="1:24" x14ac:dyDescent="0.25">
      <c r="A423" t="s">
        <v>10</v>
      </c>
      <c r="C423" s="5">
        <v>103.676</v>
      </c>
      <c r="G423" t="s">
        <v>10</v>
      </c>
      <c r="I423" s="5">
        <v>121.991</v>
      </c>
      <c r="N423" t="s">
        <v>10</v>
      </c>
      <c r="O423">
        <f>C425*100/F$49</f>
        <v>44.843581706090006</v>
      </c>
      <c r="U423">
        <f>I425*100/L$49</f>
        <v>74.099409541981501</v>
      </c>
    </row>
    <row r="424" spans="1:24" x14ac:dyDescent="0.25">
      <c r="A424" t="s">
        <v>10</v>
      </c>
      <c r="C424" s="5">
        <v>187.17699999999999</v>
      </c>
      <c r="G424" t="s">
        <v>10</v>
      </c>
      <c r="I424" s="5">
        <v>202.75</v>
      </c>
      <c r="N424" t="s">
        <v>10</v>
      </c>
      <c r="O424">
        <f>C426*100/F$49</f>
        <v>50.572460894765378</v>
      </c>
      <c r="U424">
        <f>I426*100/L$49</f>
        <v>155.04154155661516</v>
      </c>
    </row>
    <row r="425" spans="1:24" x14ac:dyDescent="0.25">
      <c r="A425" t="s">
        <v>10</v>
      </c>
      <c r="C425" s="5">
        <v>52.988399999999999</v>
      </c>
      <c r="G425" t="s">
        <v>10</v>
      </c>
      <c r="I425" s="5">
        <v>81.281999999999996</v>
      </c>
      <c r="N425" t="s">
        <v>10</v>
      </c>
      <c r="O425">
        <f>C427*100/F$49</f>
        <v>137.97328578120818</v>
      </c>
      <c r="U425">
        <f>I427*100/L$49</f>
        <v>102.69188857638898</v>
      </c>
    </row>
    <row r="426" spans="1:24" x14ac:dyDescent="0.25">
      <c r="A426" t="s">
        <v>10</v>
      </c>
      <c r="C426" s="5">
        <v>59.757800000000003</v>
      </c>
      <c r="G426" t="s">
        <v>10</v>
      </c>
      <c r="I426" s="5">
        <v>170.07</v>
      </c>
      <c r="N426" t="s">
        <v>10</v>
      </c>
      <c r="O426">
        <f>C428*100/F$49</f>
        <v>63.836457173907952</v>
      </c>
      <c r="U426">
        <f>I428*100/L$49</f>
        <v>117.46673578052882</v>
      </c>
    </row>
    <row r="427" spans="1:24" x14ac:dyDescent="0.25">
      <c r="A427" t="s">
        <v>10</v>
      </c>
      <c r="C427" s="5">
        <v>163.03299999999999</v>
      </c>
      <c r="G427" t="s">
        <v>10</v>
      </c>
      <c r="I427" s="5">
        <v>112.646</v>
      </c>
      <c r="N427" t="s">
        <v>10</v>
      </c>
      <c r="O427">
        <f>C429*100/F$49</f>
        <v>92.988712070977002</v>
      </c>
      <c r="Q427" s="1" t="s">
        <v>28</v>
      </c>
      <c r="R427" s="1">
        <f>AVERAGEA(O383:O430)</f>
        <v>80.485715885102664</v>
      </c>
      <c r="U427">
        <f>I429*100/L$49</f>
        <v>65.568341476556654</v>
      </c>
      <c r="W427" s="1" t="s">
        <v>28</v>
      </c>
      <c r="X427" s="1">
        <f>AVERAGEA(U383:U430)</f>
        <v>95.869295317461422</v>
      </c>
    </row>
    <row r="428" spans="1:24" x14ac:dyDescent="0.25">
      <c r="A428" t="s">
        <v>10</v>
      </c>
      <c r="C428" s="5">
        <v>75.430899999999994</v>
      </c>
      <c r="G428" t="s">
        <v>10</v>
      </c>
      <c r="I428" s="5">
        <v>128.85300000000001</v>
      </c>
      <c r="N428" t="s">
        <v>10</v>
      </c>
      <c r="O428">
        <f>C430*100/F$49</f>
        <v>33.55508143695198</v>
      </c>
      <c r="Q428" s="1" t="s">
        <v>1</v>
      </c>
      <c r="R428" s="1">
        <f>TRIMMEAN(O383:O430,0.1)</f>
        <v>77.025302660665346</v>
      </c>
      <c r="U428">
        <f>I430*100/L$49</f>
        <v>98.663379302921101</v>
      </c>
      <c r="W428" s="1" t="s">
        <v>1</v>
      </c>
      <c r="X428" s="1">
        <f>TRIMMEAN(U383:U430,0.1)</f>
        <v>95.495014192261024</v>
      </c>
    </row>
    <row r="429" spans="1:24" x14ac:dyDescent="0.25">
      <c r="A429" t="s">
        <v>10</v>
      </c>
      <c r="C429" s="5">
        <v>109.878</v>
      </c>
      <c r="E429" s="1" t="s">
        <v>23</v>
      </c>
      <c r="F429" s="1">
        <f>AVERAGEA(C385:C432)</f>
        <v>95.104118479166672</v>
      </c>
      <c r="G429" t="s">
        <v>10</v>
      </c>
      <c r="I429" s="5">
        <v>71.924000000000007</v>
      </c>
      <c r="K429" s="1" t="s">
        <v>23</v>
      </c>
      <c r="L429" s="1">
        <f>AVERAGEA(I385:I432)</f>
        <v>105.162080375</v>
      </c>
      <c r="N429" t="s">
        <v>10</v>
      </c>
      <c r="O429">
        <f>C431*100/F$49</f>
        <v>17.892274619164851</v>
      </c>
      <c r="Q429" s="1" t="s">
        <v>2</v>
      </c>
      <c r="R429" s="1">
        <f>_xlfn.STDEV.S(O383:O430)</f>
        <v>54.021316439079285</v>
      </c>
      <c r="U429">
        <f>I431*100/L$49</f>
        <v>92.971138546294384</v>
      </c>
      <c r="W429" s="1" t="s">
        <v>2</v>
      </c>
      <c r="X429" s="1">
        <f>_xlfn.STDEV.S(U383:U430)</f>
        <v>52.622033437037771</v>
      </c>
    </row>
    <row r="430" spans="1:24" x14ac:dyDescent="0.25">
      <c r="A430" t="s">
        <v>10</v>
      </c>
      <c r="C430" s="5">
        <v>39.6496</v>
      </c>
      <c r="E430" s="1" t="s">
        <v>1</v>
      </c>
      <c r="F430" s="1">
        <f>TRIMMEAN(C385:C432,0.1)</f>
        <v>91.015199772727271</v>
      </c>
      <c r="G430" t="s">
        <v>10</v>
      </c>
      <c r="I430" s="5">
        <v>108.227</v>
      </c>
      <c r="K430" s="1" t="s">
        <v>1</v>
      </c>
      <c r="L430" s="1">
        <f>TRIMMEAN(I385:I432,0.1)</f>
        <v>104.7515195</v>
      </c>
      <c r="N430" t="s">
        <v>10</v>
      </c>
      <c r="O430">
        <f>C432*100/F$49</f>
        <v>103.12050242858942</v>
      </c>
      <c r="Q430" s="1" t="s">
        <v>3</v>
      </c>
      <c r="R430" s="1">
        <f>R429/SQRT(100)</f>
        <v>5.4021316439079285</v>
      </c>
      <c r="U430">
        <f>I432*100/L$49</f>
        <v>94.555557898475229</v>
      </c>
      <c r="W430" s="1" t="s">
        <v>3</v>
      </c>
      <c r="X430" s="1">
        <f>X429/SQRT(100)</f>
        <v>5.262203343703777</v>
      </c>
    </row>
    <row r="431" spans="1:24" x14ac:dyDescent="0.25">
      <c r="A431" t="s">
        <v>10</v>
      </c>
      <c r="C431" s="5">
        <v>21.141999999999999</v>
      </c>
      <c r="E431" s="1" t="s">
        <v>2</v>
      </c>
      <c r="F431" s="1">
        <f>_xlfn.STDEV.S(C385:C432)</f>
        <v>63.833061836177173</v>
      </c>
      <c r="G431" t="s">
        <v>10</v>
      </c>
      <c r="I431" s="5">
        <v>101.983</v>
      </c>
      <c r="K431" s="1" t="s">
        <v>2</v>
      </c>
      <c r="L431" s="1">
        <f>_xlfn.STDEV.S(I385:I432)</f>
        <v>57.722782789598483</v>
      </c>
    </row>
    <row r="432" spans="1:24" x14ac:dyDescent="0.25">
      <c r="A432" t="s">
        <v>10</v>
      </c>
      <c r="C432" s="5">
        <v>121.85</v>
      </c>
      <c r="E432" s="1" t="s">
        <v>3</v>
      </c>
      <c r="F432" s="1">
        <f>F431/SQRT(48)</f>
        <v>9.2135088585787308</v>
      </c>
      <c r="G432" t="s">
        <v>10</v>
      </c>
      <c r="I432" s="5">
        <v>103.721</v>
      </c>
      <c r="K432" s="1" t="s">
        <v>3</v>
      </c>
      <c r="L432" s="1">
        <f t="shared" ref="L432" si="10">L431/SQRT(48)</f>
        <v>8.3315660454872464</v>
      </c>
      <c r="N432" t="s">
        <v>24</v>
      </c>
      <c r="O432">
        <f>C434*100/F$145</f>
        <v>34.093016517535567</v>
      </c>
      <c r="U432">
        <f>I434*100/L$145</f>
        <v>108.66994298535182</v>
      </c>
    </row>
    <row r="433" spans="1:21" x14ac:dyDescent="0.25">
      <c r="D433" s="1"/>
      <c r="G433" s="1"/>
      <c r="N433" t="s">
        <v>24</v>
      </c>
      <c r="O433">
        <f>C435*100/F$145</f>
        <v>85.835744548887263</v>
      </c>
      <c r="U433">
        <f t="shared" ref="U433:U479" si="11">I435*100/L$145</f>
        <v>125.02057890630456</v>
      </c>
    </row>
    <row r="434" spans="1:21" x14ac:dyDescent="0.25">
      <c r="A434" t="s">
        <v>24</v>
      </c>
      <c r="C434" s="5">
        <v>43.3508</v>
      </c>
      <c r="D434" s="1"/>
      <c r="E434" s="1"/>
      <c r="F434" s="1"/>
      <c r="G434" t="s">
        <v>24</v>
      </c>
      <c r="I434" s="5">
        <v>132.08699999999999</v>
      </c>
      <c r="N434" t="s">
        <v>24</v>
      </c>
      <c r="O434">
        <f>C436*100/F$145</f>
        <v>147.67548164270923</v>
      </c>
      <c r="U434">
        <f t="shared" si="11"/>
        <v>88.642594176669519</v>
      </c>
    </row>
    <row r="435" spans="1:21" x14ac:dyDescent="0.25">
      <c r="A435" t="s">
        <v>24</v>
      </c>
      <c r="C435" s="5">
        <v>109.14400000000001</v>
      </c>
      <c r="D435" s="1"/>
      <c r="E435" s="1"/>
      <c r="F435" s="1"/>
      <c r="G435" t="s">
        <v>24</v>
      </c>
      <c r="I435" s="5">
        <v>151.96100000000001</v>
      </c>
      <c r="N435" t="s">
        <v>24</v>
      </c>
      <c r="O435">
        <f>C437*100/F$145</f>
        <v>20.114901765803797</v>
      </c>
      <c r="U435">
        <f t="shared" si="11"/>
        <v>15.528167835505585</v>
      </c>
    </row>
    <row r="436" spans="1:21" x14ac:dyDescent="0.25">
      <c r="A436" t="s">
        <v>24</v>
      </c>
      <c r="C436" s="5">
        <v>187.77600000000001</v>
      </c>
      <c r="D436" s="1"/>
      <c r="E436" s="1"/>
      <c r="F436" s="1"/>
      <c r="G436" t="s">
        <v>24</v>
      </c>
      <c r="I436" s="5">
        <v>107.744</v>
      </c>
      <c r="N436" t="s">
        <v>24</v>
      </c>
      <c r="O436">
        <f>C438*100/F$145</f>
        <v>101.54498186256481</v>
      </c>
      <c r="U436">
        <f t="shared" si="11"/>
        <v>186.44776419371595</v>
      </c>
    </row>
    <row r="437" spans="1:21" x14ac:dyDescent="0.25">
      <c r="A437" t="s">
        <v>24</v>
      </c>
      <c r="C437" s="5">
        <v>25.577000000000002</v>
      </c>
      <c r="G437" t="s">
        <v>24</v>
      </c>
      <c r="I437" s="5">
        <v>18.874300000000002</v>
      </c>
      <c r="N437" t="s">
        <v>24</v>
      </c>
      <c r="O437">
        <f>C439*100/F$145</f>
        <v>34.14547239382204</v>
      </c>
      <c r="U437">
        <f t="shared" si="11"/>
        <v>26.749011812495116</v>
      </c>
    </row>
    <row r="438" spans="1:21" x14ac:dyDescent="0.25">
      <c r="A438" t="s">
        <v>24</v>
      </c>
      <c r="C438" s="5">
        <v>129.119</v>
      </c>
      <c r="G438" t="s">
        <v>24</v>
      </c>
      <c r="I438" s="5">
        <v>226.625</v>
      </c>
      <c r="N438" t="s">
        <v>24</v>
      </c>
      <c r="O438">
        <f>C440*100/F$145</f>
        <v>54.181729667442205</v>
      </c>
      <c r="U438">
        <f t="shared" si="11"/>
        <v>136.18728824287953</v>
      </c>
    </row>
    <row r="439" spans="1:21" x14ac:dyDescent="0.25">
      <c r="A439" t="s">
        <v>24</v>
      </c>
      <c r="C439" s="5">
        <v>43.417499999999997</v>
      </c>
      <c r="G439" t="s">
        <v>24</v>
      </c>
      <c r="I439" s="5">
        <v>32.513100000000001</v>
      </c>
      <c r="N439" t="s">
        <v>24</v>
      </c>
      <c r="O439">
        <f>C441*100/F$145</f>
        <v>80.249626269084928</v>
      </c>
      <c r="U439">
        <f t="shared" si="11"/>
        <v>76.570816178695722</v>
      </c>
    </row>
    <row r="440" spans="1:21" x14ac:dyDescent="0.25">
      <c r="A440" t="s">
        <v>24</v>
      </c>
      <c r="C440" s="5">
        <v>68.894499999999994</v>
      </c>
      <c r="G440" t="s">
        <v>24</v>
      </c>
      <c r="I440" s="5">
        <v>165.53399999999999</v>
      </c>
      <c r="N440" t="s">
        <v>24</v>
      </c>
      <c r="O440">
        <f>C442*100/F$145</f>
        <v>138.96874991306095</v>
      </c>
      <c r="U440">
        <f t="shared" si="11"/>
        <v>122.38706851166987</v>
      </c>
    </row>
    <row r="441" spans="1:21" x14ac:dyDescent="0.25">
      <c r="A441" t="s">
        <v>24</v>
      </c>
      <c r="C441" s="5">
        <v>102.041</v>
      </c>
      <c r="G441" t="s">
        <v>24</v>
      </c>
      <c r="I441" s="5">
        <v>93.070899999999995</v>
      </c>
      <c r="N441" t="s">
        <v>24</v>
      </c>
      <c r="O441">
        <f>C443*100/F$145</f>
        <v>127.63922436908904</v>
      </c>
      <c r="U441">
        <f t="shared" si="11"/>
        <v>22.469166631636298</v>
      </c>
    </row>
    <row r="442" spans="1:21" x14ac:dyDescent="0.25">
      <c r="A442" t="s">
        <v>24</v>
      </c>
      <c r="C442" s="5">
        <v>176.70500000000001</v>
      </c>
      <c r="G442" t="s">
        <v>24</v>
      </c>
      <c r="I442" s="5">
        <v>148.76</v>
      </c>
      <c r="N442" t="s">
        <v>24</v>
      </c>
      <c r="O442">
        <f>C444*100/F$145</f>
        <v>51.92636292060044</v>
      </c>
      <c r="U442">
        <f t="shared" si="11"/>
        <v>148.58724721443028</v>
      </c>
    </row>
    <row r="443" spans="1:21" x14ac:dyDescent="0.25">
      <c r="A443" t="s">
        <v>24</v>
      </c>
      <c r="C443" s="5">
        <v>162.29900000000001</v>
      </c>
      <c r="G443" t="s">
        <v>24</v>
      </c>
      <c r="I443" s="5">
        <v>27.311</v>
      </c>
      <c r="N443" t="s">
        <v>24</v>
      </c>
      <c r="O443">
        <f>C445*100/F$145</f>
        <v>38.184181645419521</v>
      </c>
      <c r="U443">
        <f t="shared" si="11"/>
        <v>95.25393111240345</v>
      </c>
    </row>
    <row r="444" spans="1:21" x14ac:dyDescent="0.25">
      <c r="A444" t="s">
        <v>24</v>
      </c>
      <c r="C444" s="5">
        <v>66.026700000000005</v>
      </c>
      <c r="G444" t="s">
        <v>24</v>
      </c>
      <c r="I444" s="5">
        <v>180.60599999999999</v>
      </c>
      <c r="N444" t="s">
        <v>24</v>
      </c>
      <c r="O444">
        <f>C446*100/F$145</f>
        <v>70.415289810507943</v>
      </c>
      <c r="U444">
        <f t="shared" si="11"/>
        <v>127.16046036098898</v>
      </c>
    </row>
    <row r="445" spans="1:21" x14ac:dyDescent="0.25">
      <c r="A445" t="s">
        <v>24</v>
      </c>
      <c r="C445" s="5">
        <v>48.552900000000001</v>
      </c>
      <c r="G445" t="s">
        <v>24</v>
      </c>
      <c r="I445" s="5">
        <v>115.78</v>
      </c>
      <c r="N445" t="s">
        <v>24</v>
      </c>
      <c r="O445">
        <f>C447*100/F$145</f>
        <v>16.679395769254658</v>
      </c>
      <c r="U445">
        <f t="shared" si="11"/>
        <v>92.016547981229607</v>
      </c>
    </row>
    <row r="446" spans="1:21" x14ac:dyDescent="0.25">
      <c r="A446" t="s">
        <v>24</v>
      </c>
      <c r="C446" s="5">
        <v>89.536199999999994</v>
      </c>
      <c r="G446" t="s">
        <v>24</v>
      </c>
      <c r="I446" s="5">
        <v>154.56200000000001</v>
      </c>
      <c r="N446" t="s">
        <v>24</v>
      </c>
      <c r="O446">
        <f>C448*100/F$145</f>
        <v>96.614758647573836</v>
      </c>
      <c r="U446">
        <f t="shared" si="11"/>
        <v>22.661270560766944</v>
      </c>
    </row>
    <row r="447" spans="1:21" x14ac:dyDescent="0.25">
      <c r="A447" t="s">
        <v>24</v>
      </c>
      <c r="C447" s="5">
        <v>21.208600000000001</v>
      </c>
      <c r="G447" t="s">
        <v>24</v>
      </c>
      <c r="I447" s="5">
        <v>111.845</v>
      </c>
      <c r="N447" t="s">
        <v>24</v>
      </c>
      <c r="O447">
        <f>C449*100/F$145</f>
        <v>93.284164403597657</v>
      </c>
      <c r="U447">
        <f t="shared" si="11"/>
        <v>125.18512188628797</v>
      </c>
    </row>
    <row r="448" spans="1:21" x14ac:dyDescent="0.25">
      <c r="A448" t="s">
        <v>24</v>
      </c>
      <c r="C448" s="5">
        <v>122.85</v>
      </c>
      <c r="G448" t="s">
        <v>24</v>
      </c>
      <c r="I448" s="5">
        <v>27.544499999999999</v>
      </c>
      <c r="N448" t="s">
        <v>24</v>
      </c>
      <c r="O448">
        <f>C450*100/F$145</f>
        <v>76.735554424844352</v>
      </c>
      <c r="U448">
        <f t="shared" si="11"/>
        <v>43.07282722771054</v>
      </c>
    </row>
    <row r="449" spans="1:21" x14ac:dyDescent="0.25">
      <c r="A449" t="s">
        <v>24</v>
      </c>
      <c r="C449" s="5">
        <v>118.61499999999999</v>
      </c>
      <c r="G449" t="s">
        <v>24</v>
      </c>
      <c r="I449" s="5">
        <v>152.161</v>
      </c>
      <c r="N449" t="s">
        <v>24</v>
      </c>
      <c r="O449">
        <f>C451*100/F$145</f>
        <v>22.10806777570539</v>
      </c>
      <c r="U449">
        <f t="shared" si="11"/>
        <v>92.620420717768766</v>
      </c>
    </row>
    <row r="450" spans="1:21" x14ac:dyDescent="0.25">
      <c r="A450" t="s">
        <v>24</v>
      </c>
      <c r="C450" s="5">
        <v>97.572699999999998</v>
      </c>
      <c r="G450" t="s">
        <v>24</v>
      </c>
      <c r="I450" s="5">
        <v>52.354500000000002</v>
      </c>
      <c r="N450" t="s">
        <v>24</v>
      </c>
      <c r="O450">
        <f>C452*100/F$145</f>
        <v>36.13863840372364</v>
      </c>
      <c r="U450">
        <f t="shared" si="11"/>
        <v>11.522698073769122</v>
      </c>
    </row>
    <row r="451" spans="1:21" x14ac:dyDescent="0.25">
      <c r="A451" t="s">
        <v>24</v>
      </c>
      <c r="C451" s="5">
        <v>28.1114</v>
      </c>
      <c r="G451" t="s">
        <v>24</v>
      </c>
      <c r="I451" s="5">
        <v>112.57899999999999</v>
      </c>
      <c r="N451" t="s">
        <v>24</v>
      </c>
      <c r="O451">
        <f>C453*100/F$145</f>
        <v>103.90510307299516</v>
      </c>
      <c r="U451">
        <f t="shared" si="11"/>
        <v>55.034443700585442</v>
      </c>
    </row>
    <row r="452" spans="1:21" x14ac:dyDescent="0.25">
      <c r="A452" t="s">
        <v>24</v>
      </c>
      <c r="C452" s="5">
        <v>45.951900000000002</v>
      </c>
      <c r="G452" t="s">
        <v>24</v>
      </c>
      <c r="I452" s="5">
        <v>14.005699999999999</v>
      </c>
      <c r="N452" t="s">
        <v>24</v>
      </c>
      <c r="O452">
        <f>C454*100/F$145</f>
        <v>21.714688025802936</v>
      </c>
      <c r="U452">
        <f t="shared" si="11"/>
        <v>0</v>
      </c>
    </row>
    <row r="453" spans="1:21" x14ac:dyDescent="0.25">
      <c r="A453" t="s">
        <v>24</v>
      </c>
      <c r="C453" s="5">
        <v>132.12</v>
      </c>
      <c r="G453" t="s">
        <v>24</v>
      </c>
      <c r="I453" s="5">
        <v>66.893699999999995</v>
      </c>
      <c r="N453" t="s">
        <v>24</v>
      </c>
      <c r="O453">
        <f>C455*100/F$145</f>
        <v>48.805513537277953</v>
      </c>
      <c r="U453">
        <f t="shared" si="11"/>
        <v>109.27299300699107</v>
      </c>
    </row>
    <row r="454" spans="1:21" x14ac:dyDescent="0.25">
      <c r="A454" t="s">
        <v>24</v>
      </c>
      <c r="C454" s="5">
        <v>27.6112</v>
      </c>
      <c r="G454" t="s">
        <v>24</v>
      </c>
      <c r="I454" s="5">
        <v>0</v>
      </c>
      <c r="N454" t="s">
        <v>24</v>
      </c>
      <c r="O454">
        <f>C456*100/F$145</f>
        <v>9.1526460003293799</v>
      </c>
      <c r="U454">
        <f t="shared" si="11"/>
        <v>12.866931948743696</v>
      </c>
    </row>
    <row r="455" spans="1:21" x14ac:dyDescent="0.25">
      <c r="A455" t="s">
        <v>24</v>
      </c>
      <c r="C455" s="5">
        <v>62.058399999999999</v>
      </c>
      <c r="G455" t="s">
        <v>24</v>
      </c>
      <c r="I455" s="5">
        <v>132.82</v>
      </c>
      <c r="N455" t="s">
        <v>24</v>
      </c>
      <c r="O455">
        <f>C457*100/F$145</f>
        <v>77.469858048362781</v>
      </c>
      <c r="U455">
        <f t="shared" si="11"/>
        <v>77.119567016940422</v>
      </c>
    </row>
    <row r="456" spans="1:21" x14ac:dyDescent="0.25">
      <c r="A456" t="s">
        <v>24</v>
      </c>
      <c r="C456" s="5">
        <v>11.638</v>
      </c>
      <c r="G456" t="s">
        <v>24</v>
      </c>
      <c r="I456" s="5">
        <v>15.6396</v>
      </c>
      <c r="N456" t="s">
        <v>24</v>
      </c>
      <c r="O456">
        <f>C458*100/F$145</f>
        <v>62.888933264043587</v>
      </c>
      <c r="U456">
        <f t="shared" si="11"/>
        <v>129.32913683717049</v>
      </c>
    </row>
    <row r="457" spans="1:21" x14ac:dyDescent="0.25">
      <c r="A457" t="s">
        <v>24</v>
      </c>
      <c r="C457" s="5">
        <v>98.506399999999999</v>
      </c>
      <c r="G457" t="s">
        <v>24</v>
      </c>
      <c r="I457" s="5">
        <v>93.737899999999996</v>
      </c>
      <c r="N457" t="s">
        <v>24</v>
      </c>
      <c r="O457">
        <f>C459*100/F$145</f>
        <v>84.472835499345166</v>
      </c>
      <c r="U457">
        <f t="shared" si="11"/>
        <v>8.6420441231993408</v>
      </c>
    </row>
    <row r="458" spans="1:21" x14ac:dyDescent="0.25">
      <c r="A458" t="s">
        <v>24</v>
      </c>
      <c r="C458" s="5">
        <v>79.966099999999997</v>
      </c>
      <c r="G458" t="s">
        <v>24</v>
      </c>
      <c r="I458" s="5">
        <v>157.19800000000001</v>
      </c>
      <c r="N458" t="s">
        <v>24</v>
      </c>
      <c r="O458">
        <f>C460*100/F$145</f>
        <v>79.725853951142028</v>
      </c>
      <c r="U458">
        <f t="shared" si="11"/>
        <v>58.903095974465693</v>
      </c>
    </row>
    <row r="459" spans="1:21" x14ac:dyDescent="0.25">
      <c r="A459" t="s">
        <v>24</v>
      </c>
      <c r="C459" s="5">
        <v>107.411</v>
      </c>
      <c r="G459" t="s">
        <v>24</v>
      </c>
      <c r="I459" s="5">
        <v>10.504300000000001</v>
      </c>
      <c r="N459" t="s">
        <v>24</v>
      </c>
      <c r="O459">
        <f>C461*100/F$145</f>
        <v>34.198164203585058</v>
      </c>
      <c r="U459">
        <f t="shared" si="11"/>
        <v>52.867412654203761</v>
      </c>
    </row>
    <row r="460" spans="1:21" x14ac:dyDescent="0.25">
      <c r="A460" t="s">
        <v>24</v>
      </c>
      <c r="C460" s="5">
        <v>101.375</v>
      </c>
      <c r="G460" t="s">
        <v>24</v>
      </c>
      <c r="I460" s="5">
        <v>71.596000000000004</v>
      </c>
      <c r="N460" t="s">
        <v>24</v>
      </c>
      <c r="O460">
        <f>C462*100/F$145</f>
        <v>57.329082244630584</v>
      </c>
      <c r="U460">
        <f t="shared" si="11"/>
        <v>115.47461792256628</v>
      </c>
    </row>
    <row r="461" spans="1:21" x14ac:dyDescent="0.25">
      <c r="A461" t="s">
        <v>24</v>
      </c>
      <c r="C461" s="5">
        <v>43.484499999999997</v>
      </c>
      <c r="G461" t="s">
        <v>24</v>
      </c>
      <c r="I461" s="5">
        <v>64.259699999999995</v>
      </c>
      <c r="N461" t="s">
        <v>24</v>
      </c>
      <c r="O461">
        <f>C463*100/F$145</f>
        <v>65.432846652707056</v>
      </c>
      <c r="U461">
        <f t="shared" si="11"/>
        <v>92.620420717768766</v>
      </c>
    </row>
    <row r="462" spans="1:21" x14ac:dyDescent="0.25">
      <c r="A462" t="s">
        <v>24</v>
      </c>
      <c r="C462" s="5">
        <v>72.896500000000003</v>
      </c>
      <c r="G462" t="s">
        <v>24</v>
      </c>
      <c r="I462" s="5">
        <v>140.358</v>
      </c>
      <c r="N462" t="s">
        <v>24</v>
      </c>
      <c r="O462">
        <f>C464*100/F$145</f>
        <v>30.919947191403157</v>
      </c>
      <c r="U462">
        <f t="shared" si="11"/>
        <v>13.882162135241414</v>
      </c>
    </row>
    <row r="463" spans="1:21" x14ac:dyDescent="0.25">
      <c r="A463" t="s">
        <v>24</v>
      </c>
      <c r="C463" s="5">
        <v>83.200800000000001</v>
      </c>
      <c r="G463" t="s">
        <v>24</v>
      </c>
      <c r="I463" s="5">
        <v>112.57899999999999</v>
      </c>
      <c r="N463" t="s">
        <v>24</v>
      </c>
      <c r="O463">
        <f>C465*100/F$145</f>
        <v>210.14594756384375</v>
      </c>
      <c r="U463">
        <f t="shared" si="11"/>
        <v>85.158396575520541</v>
      </c>
    </row>
    <row r="464" spans="1:21" x14ac:dyDescent="0.25">
      <c r="A464" t="s">
        <v>24</v>
      </c>
      <c r="C464" s="5">
        <v>39.316099999999999</v>
      </c>
      <c r="G464" t="s">
        <v>24</v>
      </c>
      <c r="I464" s="5">
        <v>16.8736</v>
      </c>
      <c r="N464" t="s">
        <v>24</v>
      </c>
      <c r="O464">
        <f>C466*100/F$145</f>
        <v>100.67989244854503</v>
      </c>
      <c r="U464">
        <f t="shared" si="11"/>
        <v>111.27630378828924</v>
      </c>
    </row>
    <row r="465" spans="1:24" x14ac:dyDescent="0.25">
      <c r="A465" t="s">
        <v>24</v>
      </c>
      <c r="C465" s="5">
        <v>267.20999999999998</v>
      </c>
      <c r="G465" t="s">
        <v>24</v>
      </c>
      <c r="I465" s="5">
        <v>103.509</v>
      </c>
      <c r="N465" t="s">
        <v>24</v>
      </c>
      <c r="O465">
        <f>C467*100/F$145</f>
        <v>208.96549373616767</v>
      </c>
      <c r="U465">
        <f t="shared" si="11"/>
        <v>0</v>
      </c>
    </row>
    <row r="466" spans="1:24" x14ac:dyDescent="0.25">
      <c r="A466" t="s">
        <v>24</v>
      </c>
      <c r="C466" s="5">
        <v>128.01900000000001</v>
      </c>
      <c r="G466" t="s">
        <v>24</v>
      </c>
      <c r="I466" s="5">
        <v>135.255</v>
      </c>
      <c r="N466" t="s">
        <v>24</v>
      </c>
      <c r="O466">
        <f>C468*100/F$145</f>
        <v>192.70574497720477</v>
      </c>
      <c r="U466">
        <f t="shared" si="11"/>
        <v>56.872882415940225</v>
      </c>
    </row>
    <row r="467" spans="1:24" x14ac:dyDescent="0.25">
      <c r="A467" t="s">
        <v>24</v>
      </c>
      <c r="C467" s="5">
        <v>265.709</v>
      </c>
      <c r="G467" t="s">
        <v>24</v>
      </c>
      <c r="I467" s="5">
        <v>0</v>
      </c>
      <c r="N467" t="s">
        <v>24</v>
      </c>
      <c r="O467">
        <f>C469*100/F$145</f>
        <v>64.56736401622635</v>
      </c>
      <c r="U467">
        <f t="shared" si="11"/>
        <v>48.093691718924703</v>
      </c>
    </row>
    <row r="468" spans="1:24" x14ac:dyDescent="0.25">
      <c r="A468" t="s">
        <v>24</v>
      </c>
      <c r="C468" s="5">
        <v>245.03399999999999</v>
      </c>
      <c r="G468" t="s">
        <v>24</v>
      </c>
      <c r="I468" s="5">
        <v>69.128299999999996</v>
      </c>
      <c r="N468" t="s">
        <v>24</v>
      </c>
      <c r="O468">
        <f>C470*100/F$145</f>
        <v>53.00190499570359</v>
      </c>
      <c r="U468">
        <f t="shared" si="11"/>
        <v>65.103404546201034</v>
      </c>
    </row>
    <row r="469" spans="1:24" x14ac:dyDescent="0.25">
      <c r="A469" t="s">
        <v>24</v>
      </c>
      <c r="C469" s="5">
        <v>82.100300000000004</v>
      </c>
      <c r="G469" t="s">
        <v>24</v>
      </c>
      <c r="I469" s="5">
        <v>58.457299999999996</v>
      </c>
      <c r="N469" t="s">
        <v>24</v>
      </c>
      <c r="O469">
        <f>C471*100/F$145</f>
        <v>61.262958388147304</v>
      </c>
      <c r="U469">
        <f t="shared" si="11"/>
        <v>69.822250397655608</v>
      </c>
    </row>
    <row r="470" spans="1:24" x14ac:dyDescent="0.25">
      <c r="A470" t="s">
        <v>24</v>
      </c>
      <c r="C470" s="5">
        <v>67.394300000000001</v>
      </c>
      <c r="G470" t="s">
        <v>24</v>
      </c>
      <c r="I470" s="5">
        <v>79.132400000000004</v>
      </c>
      <c r="N470" t="s">
        <v>24</v>
      </c>
      <c r="O470">
        <f>C472*100/F$145</f>
        <v>81.482771906524036</v>
      </c>
      <c r="U470">
        <f t="shared" si="11"/>
        <v>93.992709170830523</v>
      </c>
    </row>
    <row r="471" spans="1:24" x14ac:dyDescent="0.25">
      <c r="A471" t="s">
        <v>24</v>
      </c>
      <c r="C471" s="5">
        <v>77.898600000000002</v>
      </c>
      <c r="G471" t="s">
        <v>24</v>
      </c>
      <c r="I471" s="5">
        <v>84.868099999999998</v>
      </c>
      <c r="N471" t="s">
        <v>24</v>
      </c>
      <c r="O471">
        <f>C473*100/F$145</f>
        <v>223.91423881042962</v>
      </c>
      <c r="U471">
        <f t="shared" si="11"/>
        <v>26.941280284605746</v>
      </c>
    </row>
    <row r="472" spans="1:24" x14ac:dyDescent="0.25">
      <c r="A472" t="s">
        <v>24</v>
      </c>
      <c r="C472" s="5">
        <v>103.60899999999999</v>
      </c>
      <c r="G472" t="s">
        <v>24</v>
      </c>
      <c r="I472" s="5">
        <v>114.247</v>
      </c>
      <c r="N472" t="s">
        <v>24</v>
      </c>
      <c r="O472">
        <f>C474*100/F$145</f>
        <v>84.997394262209909</v>
      </c>
      <c r="U472">
        <f t="shared" si="11"/>
        <v>58.409302491535435</v>
      </c>
    </row>
    <row r="473" spans="1:24" x14ac:dyDescent="0.25">
      <c r="A473" t="s">
        <v>24</v>
      </c>
      <c r="C473" s="5">
        <v>284.71699999999998</v>
      </c>
      <c r="G473" t="s">
        <v>24</v>
      </c>
      <c r="I473" s="5">
        <v>32.7468</v>
      </c>
      <c r="N473" t="s">
        <v>24</v>
      </c>
      <c r="O473">
        <f>C475*100/F$145</f>
        <v>109.75389395669077</v>
      </c>
      <c r="U473">
        <f t="shared" si="11"/>
        <v>252.75940784193523</v>
      </c>
    </row>
    <row r="474" spans="1:24" x14ac:dyDescent="0.25">
      <c r="A474" t="s">
        <v>24</v>
      </c>
      <c r="C474" s="5">
        <v>108.078</v>
      </c>
      <c r="G474" t="s">
        <v>24</v>
      </c>
      <c r="I474" s="5">
        <v>70.995800000000003</v>
      </c>
      <c r="N474" t="s">
        <v>24</v>
      </c>
      <c r="O474">
        <f>C476*100/F$145</f>
        <v>8.7331562790219657</v>
      </c>
      <c r="U474">
        <f t="shared" si="11"/>
        <v>0</v>
      </c>
    </row>
    <row r="475" spans="1:24" x14ac:dyDescent="0.25">
      <c r="A475" t="s">
        <v>24</v>
      </c>
      <c r="C475" s="5">
        <v>139.55699999999999</v>
      </c>
      <c r="G475" t="s">
        <v>24</v>
      </c>
      <c r="I475" s="5">
        <v>307.226</v>
      </c>
      <c r="N475" t="s">
        <v>24</v>
      </c>
      <c r="O475">
        <f>C477*100/F$145</f>
        <v>34.775100198244083</v>
      </c>
      <c r="U475">
        <f t="shared" si="11"/>
        <v>72.757779432049873</v>
      </c>
    </row>
    <row r="476" spans="1:24" x14ac:dyDescent="0.25">
      <c r="A476" t="s">
        <v>24</v>
      </c>
      <c r="C476" s="5">
        <v>11.1046</v>
      </c>
      <c r="G476" t="s">
        <v>24</v>
      </c>
      <c r="I476" s="5">
        <v>0</v>
      </c>
      <c r="N476" t="s">
        <v>24</v>
      </c>
      <c r="O476">
        <f>C478*100/F$145</f>
        <v>75.686987410560178</v>
      </c>
      <c r="Q476" s="1" t="s">
        <v>29</v>
      </c>
      <c r="R476" s="1">
        <f>AVERAGEA(O432:O479)</f>
        <v>79.269398041654483</v>
      </c>
      <c r="U476">
        <f t="shared" si="11"/>
        <v>151.49636710053721</v>
      </c>
      <c r="W476" s="1" t="s">
        <v>29</v>
      </c>
      <c r="X476" s="1">
        <f>AVERAGEA(U432:U479)</f>
        <v>82.129496255943209</v>
      </c>
    </row>
    <row r="477" spans="1:24" x14ac:dyDescent="0.25">
      <c r="A477" t="s">
        <v>24</v>
      </c>
      <c r="C477" s="5">
        <v>44.2181</v>
      </c>
      <c r="G477" t="s">
        <v>24</v>
      </c>
      <c r="I477" s="5">
        <v>88.436199999999999</v>
      </c>
      <c r="N477" t="s">
        <v>24</v>
      </c>
      <c r="O477">
        <f>C479*100/F$145</f>
        <v>109.04609352703824</v>
      </c>
      <c r="Q477" s="1" t="s">
        <v>1</v>
      </c>
      <c r="R477" s="1">
        <f>TRIMMEAN(O432:O479,0.1)</f>
        <v>76.204207212404313</v>
      </c>
      <c r="U477">
        <f t="shared" si="11"/>
        <v>45.295309258346634</v>
      </c>
      <c r="W477" s="1" t="s">
        <v>1</v>
      </c>
      <c r="X477" s="1">
        <f>TRIMMEAN(U432:U479,0.1)</f>
        <v>78.727787665619331</v>
      </c>
    </row>
    <row r="478" spans="1:24" x14ac:dyDescent="0.25">
      <c r="A478" t="s">
        <v>24</v>
      </c>
      <c r="C478" s="5">
        <v>96.239400000000003</v>
      </c>
      <c r="E478" s="1" t="s">
        <v>24</v>
      </c>
      <c r="F478" s="1">
        <f>AVERAGEA(C434:C481)</f>
        <v>100.79459583333333</v>
      </c>
      <c r="G478" t="s">
        <v>24</v>
      </c>
      <c r="I478" s="5">
        <v>184.142</v>
      </c>
      <c r="K478" s="1" t="s">
        <v>24</v>
      </c>
      <c r="L478" s="1">
        <f>AVERAGEA(I434:I481)</f>
        <v>99.827408333333338</v>
      </c>
      <c r="N478" t="s">
        <v>24</v>
      </c>
      <c r="O478">
        <f>C480*100/F$145</f>
        <v>70.520594785541817</v>
      </c>
      <c r="Q478" s="1" t="s">
        <v>2</v>
      </c>
      <c r="R478" s="1">
        <f>_xlfn.STDEV.S(O432:O479)</f>
        <v>51.757147830848467</v>
      </c>
      <c r="U478">
        <f t="shared" si="11"/>
        <v>186.03722945865732</v>
      </c>
      <c r="W478" s="1" t="s">
        <v>2</v>
      </c>
      <c r="X478" s="1">
        <f>_xlfn.STDEV.S(U432:U479)</f>
        <v>58.856514254457998</v>
      </c>
    </row>
    <row r="479" spans="1:24" x14ac:dyDescent="0.25">
      <c r="A479" t="s">
        <v>24</v>
      </c>
      <c r="C479" s="5">
        <v>138.65700000000001</v>
      </c>
      <c r="E479" s="1" t="s">
        <v>1</v>
      </c>
      <c r="F479" s="1">
        <f>TRIMMEAN(C434:C481,0.1)</f>
        <v>96.897068181818156</v>
      </c>
      <c r="G479" t="s">
        <v>24</v>
      </c>
      <c r="I479" s="5">
        <v>55.055900000000001</v>
      </c>
      <c r="K479" s="1" t="s">
        <v>1</v>
      </c>
      <c r="L479" s="1">
        <f>TRIMMEAN(I434:I481,0.1)</f>
        <v>95.692672727272736</v>
      </c>
      <c r="N479" t="s">
        <v>24</v>
      </c>
      <c r="O479">
        <f>C481*100/F$145</f>
        <v>112.14075429446358</v>
      </c>
      <c r="Q479" s="1" t="s">
        <v>3</v>
      </c>
      <c r="R479" s="1">
        <f>R478/SQRT(100)</f>
        <v>5.1757147830848469</v>
      </c>
      <c r="U479">
        <f t="shared" si="11"/>
        <v>225.43375515608824</v>
      </c>
      <c r="W479" s="1" t="s">
        <v>3</v>
      </c>
      <c r="X479" s="1">
        <f>X478/SQRT(100)</f>
        <v>5.8856514254457997</v>
      </c>
    </row>
    <row r="480" spans="1:24" x14ac:dyDescent="0.25">
      <c r="A480" t="s">
        <v>24</v>
      </c>
      <c r="C480" s="5">
        <v>89.670100000000005</v>
      </c>
      <c r="E480" s="1" t="s">
        <v>2</v>
      </c>
      <c r="F480" s="1">
        <f>_xlfn.STDEV.S(C434:C481)</f>
        <v>65.811535421968458</v>
      </c>
      <c r="G480" t="s">
        <v>24</v>
      </c>
      <c r="I480" s="5">
        <v>226.126</v>
      </c>
      <c r="K480" s="1" t="s">
        <v>2</v>
      </c>
      <c r="L480" s="1">
        <f>_xlfn.STDEV.S(I434:I481)</f>
        <v>71.539380483309145</v>
      </c>
    </row>
    <row r="481" spans="1:12" x14ac:dyDescent="0.25">
      <c r="A481" t="s">
        <v>24</v>
      </c>
      <c r="C481" s="5">
        <v>142.59200000000001</v>
      </c>
      <c r="E481" s="1" t="s">
        <v>3</v>
      </c>
      <c r="F481" s="1">
        <f>F480/SQRT(48)</f>
        <v>9.4990769229140213</v>
      </c>
      <c r="G481" t="s">
        <v>24</v>
      </c>
      <c r="I481" s="5">
        <v>274.012</v>
      </c>
      <c r="K481" s="1" t="s">
        <v>3</v>
      </c>
      <c r="L481" s="1">
        <f t="shared" ref="L481" si="12">L480/SQRT(48)</f>
        <v>10.3258201449244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Analysis</vt:lpstr>
    </vt:vector>
  </TitlesOfParts>
  <Company>Noldus I.T.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Lucía Torres Ruiz</dc:creator>
  <cp:lastModifiedBy>Monica Lucía Torres Ruiz</cp:lastModifiedBy>
  <dcterms:created xsi:type="dcterms:W3CDTF">2021-11-22T12:05:51Z</dcterms:created>
  <dcterms:modified xsi:type="dcterms:W3CDTF">2023-05-19T08:06:33Z</dcterms:modified>
</cp:coreProperties>
</file>