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iii-my.sharepoint.com/personal/ecarrillo_isciii_es/Documents/Articulos/2024/Stefania HIV/AS HIV viewpoint/"/>
    </mc:Choice>
  </mc:AlternateContent>
  <xr:revisionPtr revIDLastSave="13" documentId="8_{4FEFB50D-0CA4-42A3-BECF-9C75F56BEA45}" xr6:coauthVersionLast="47" xr6:coauthVersionMax="47" xr10:uidLastSave="{768CF715-5038-4DB8-8AAD-E5ACD4C604A3}"/>
  <bookViews>
    <workbookView xWindow="2295" yWindow="735" windowWidth="25485" windowHeight="14115" xr2:uid="{A1523EC2-A3DD-44C1-A65B-195A039CA291}"/>
  </bookViews>
  <sheets>
    <sheet name="Enrolment" sheetId="5" r:id="rId1"/>
    <sheet name="Follow up" sheetId="9" r:id="rId2"/>
  </sheets>
  <definedNames>
    <definedName name="_xlnm._FilterDatabase" localSheetId="0" hidden="1">Enrolment!$A$1:$X$1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" i="5" l="1"/>
  <c r="F12" i="9"/>
  <c r="F13" i="9"/>
  <c r="F14" i="9"/>
  <c r="F15" i="9"/>
  <c r="F16" i="9"/>
  <c r="F17" i="9"/>
  <c r="D17" i="9"/>
  <c r="D16" i="9"/>
  <c r="D15" i="9"/>
  <c r="D14" i="9"/>
  <c r="D13" i="9"/>
  <c r="F11" i="9"/>
  <c r="D11" i="9"/>
  <c r="F10" i="9"/>
  <c r="D10" i="9"/>
  <c r="F9" i="9"/>
  <c r="D9" i="9"/>
  <c r="F8" i="9"/>
  <c r="D8" i="9"/>
  <c r="F7" i="9"/>
  <c r="D7" i="9"/>
  <c r="F6" i="9"/>
  <c r="D6" i="9"/>
  <c r="F5" i="9"/>
  <c r="D5" i="9"/>
  <c r="F4" i="9"/>
  <c r="D4" i="9"/>
  <c r="F3" i="9"/>
  <c r="D3" i="9"/>
  <c r="F2" i="9"/>
  <c r="D2" i="9"/>
  <c r="F20" i="9" l="1"/>
  <c r="D12" i="9"/>
  <c r="X6" i="5"/>
  <c r="X8" i="5"/>
  <c r="X19" i="5"/>
  <c r="X21" i="5"/>
  <c r="X22" i="5"/>
  <c r="X28" i="5"/>
  <c r="X29" i="5"/>
  <c r="X31" i="5"/>
  <c r="X36" i="5"/>
  <c r="X40" i="5"/>
  <c r="X51" i="5"/>
  <c r="X54" i="5"/>
  <c r="X55" i="5"/>
  <c r="X63" i="5"/>
  <c r="X64" i="5"/>
  <c r="X65" i="5"/>
  <c r="X71" i="5"/>
  <c r="X75" i="5"/>
  <c r="X80" i="5"/>
  <c r="X84" i="5"/>
  <c r="X90" i="5"/>
  <c r="X92" i="5"/>
  <c r="X103" i="5"/>
  <c r="X3" i="5"/>
</calcChain>
</file>

<file path=xl/sharedStrings.xml><?xml version="1.0" encoding="utf-8"?>
<sst xmlns="http://schemas.openxmlformats.org/spreadsheetml/2006/main" count="2436" uniqueCount="223">
  <si>
    <t>Identification code</t>
  </si>
  <si>
    <t>Cohort</t>
  </si>
  <si>
    <t xml:space="preserve">Residence </t>
  </si>
  <si>
    <t>Gender</t>
  </si>
  <si>
    <t xml:space="preserve">Age (years) </t>
  </si>
  <si>
    <t>Birthplace</t>
  </si>
  <si>
    <t>Collection date</t>
  </si>
  <si>
    <t>CD4 count at recruitment (cells/microL)</t>
  </si>
  <si>
    <t>Result of kinetoplast (k) DNA PC:  positive (POS), negative (NEG)</t>
  </si>
  <si>
    <t>Cycle threshold (Ct) values for kDNA PCR</t>
  </si>
  <si>
    <t xml:space="preserve"> Quantitative results for  kDNA qPCR (parasites equivalent /mL)</t>
  </si>
  <si>
    <t>Result of Whole blood assay  for any cytokine (WBA:  positive (POS), negative (NEG)</t>
  </si>
  <si>
    <r>
      <rPr>
        <b/>
        <sz val="11"/>
        <color rgb="FF000000"/>
        <rFont val="Arial"/>
      </rPr>
      <t>IFN-</t>
    </r>
    <r>
      <rPr>
        <b/>
        <sz val="11"/>
        <color rgb="FF000000"/>
        <rFont val="Symbol"/>
      </rPr>
      <t>g</t>
    </r>
    <r>
      <rPr>
        <b/>
        <sz val="11"/>
        <color rgb="FF000000"/>
        <rFont val="Arial"/>
      </rPr>
      <t xml:space="preserve">  production in WBA in response to SLA stimulation (pg/ml)</t>
    </r>
  </si>
  <si>
    <r>
      <rPr>
        <b/>
        <sz val="11"/>
        <color rgb="FF000000"/>
        <rFont val="Arial"/>
      </rPr>
      <t>IFN-</t>
    </r>
    <r>
      <rPr>
        <b/>
        <sz val="11"/>
        <color rgb="FF000000"/>
        <rFont val="Symbol"/>
      </rPr>
      <t>g</t>
    </r>
    <r>
      <rPr>
        <b/>
        <sz val="11"/>
        <color rgb="FF000000"/>
        <rFont val="Arial"/>
      </rPr>
      <t xml:space="preserve">  WBA results: positive (POS), negative (NEG)</t>
    </r>
  </si>
  <si>
    <t>IL-2  production in WBA in response to SLA stimulation (pg/ml)</t>
  </si>
  <si>
    <t>IL-2  WBA results: positive (POS), negative (NEG)</t>
  </si>
  <si>
    <t>IP-10  production in WBA in response to SLA stimulation (pg/ml)</t>
  </si>
  <si>
    <t>IP-10  WBA results: positive (POS), negative (NEG)</t>
  </si>
  <si>
    <t>Enzyme-linked immunosorbent assay (ELISA, OD values)</t>
  </si>
  <si>
    <t>ELISA results: positive (POS), negative (NEG)</t>
  </si>
  <si>
    <t>ELISA Titers</t>
  </si>
  <si>
    <t>follow up (last date)</t>
  </si>
  <si>
    <t>Visceral leishmaniasis  at follow up (YES/NO)</t>
  </si>
  <si>
    <t>Interval in months between recruitment and last clinical follow up</t>
  </si>
  <si>
    <t>HI1 BO</t>
  </si>
  <si>
    <t>Italian</t>
  </si>
  <si>
    <t>northern Italy</t>
  </si>
  <si>
    <t>M</t>
  </si>
  <si>
    <t>Italy</t>
  </si>
  <si>
    <t>NEG</t>
  </si>
  <si>
    <t>1/12800</t>
  </si>
  <si>
    <t>HI10 BO</t>
  </si>
  <si>
    <t>POS</t>
  </si>
  <si>
    <t>1/25600</t>
  </si>
  <si>
    <t>NO</t>
  </si>
  <si>
    <t>HI11 BO</t>
  </si>
  <si>
    <t>HI12 BO</t>
  </si>
  <si>
    <t>HI13 BO</t>
  </si>
  <si>
    <t>HI14 BO</t>
  </si>
  <si>
    <t>not available</t>
  </si>
  <si>
    <t>1/6400</t>
  </si>
  <si>
    <t>HI15 BO</t>
  </si>
  <si>
    <t>Serbia</t>
  </si>
  <si>
    <t>HI16 BO</t>
  </si>
  <si>
    <t>HI17 BO</t>
  </si>
  <si>
    <t>F</t>
  </si>
  <si>
    <t>1/3200</t>
  </si>
  <si>
    <t>HI18 BO</t>
  </si>
  <si>
    <t>HI22 BO</t>
  </si>
  <si>
    <t>HI23 BO</t>
  </si>
  <si>
    <t>1/800</t>
  </si>
  <si>
    <t>HI24 BO</t>
  </si>
  <si>
    <t>HI25 BO</t>
  </si>
  <si>
    <t>HI26 BO</t>
  </si>
  <si>
    <t>HI27 BO</t>
  </si>
  <si>
    <t>1/1600</t>
  </si>
  <si>
    <t>HI28 BO</t>
  </si>
  <si>
    <t>HI3 BO</t>
  </si>
  <si>
    <t>HI4 BO</t>
  </si>
  <si>
    <t>HI5 BO</t>
  </si>
  <si>
    <t>HI6 BO</t>
  </si>
  <si>
    <t>1/51200</t>
  </si>
  <si>
    <t>HI7 BO</t>
  </si>
  <si>
    <t>HI8 BO</t>
  </si>
  <si>
    <t>HI81 FI</t>
  </si>
  <si>
    <t>central Italy</t>
  </si>
  <si>
    <t>Perù</t>
  </si>
  <si>
    <t>HI102 FI</t>
  </si>
  <si>
    <t xml:space="preserve">NEG </t>
  </si>
  <si>
    <t>HI108 FI</t>
  </si>
  <si>
    <t>HI109 FI</t>
  </si>
  <si>
    <t>HI112 FI</t>
  </si>
  <si>
    <t>HI115 FI</t>
  </si>
  <si>
    <t>HI116 FI</t>
  </si>
  <si>
    <t>HI117 FI</t>
  </si>
  <si>
    <t>Brasile</t>
  </si>
  <si>
    <t>HI118 FI</t>
  </si>
  <si>
    <t>HI119 FI</t>
  </si>
  <si>
    <t>HI127 FI</t>
  </si>
  <si>
    <t>HI128 FI</t>
  </si>
  <si>
    <t>HI129 FI</t>
  </si>
  <si>
    <t>HI130 FI</t>
  </si>
  <si>
    <t>HI134 FI</t>
  </si>
  <si>
    <t>HI136 FI</t>
  </si>
  <si>
    <t>HI139 FI</t>
  </si>
  <si>
    <t>HI141 FI</t>
  </si>
  <si>
    <t>HI142 FI</t>
  </si>
  <si>
    <t>HI145 FI</t>
  </si>
  <si>
    <t>HI147 FI</t>
  </si>
  <si>
    <t>Thailandia</t>
  </si>
  <si>
    <t>HI148 FI</t>
  </si>
  <si>
    <t>HI150 FI</t>
  </si>
  <si>
    <t>HI158 FI</t>
  </si>
  <si>
    <t>HI162 FI</t>
  </si>
  <si>
    <t>HI174 FI</t>
  </si>
  <si>
    <t>Senegal</t>
  </si>
  <si>
    <t>HI176 FI</t>
  </si>
  <si>
    <t>8,52 * 10^-2</t>
  </si>
  <si>
    <t>HI177 FI</t>
  </si>
  <si>
    <t>HI1 FI</t>
  </si>
  <si>
    <t>HI12 FI</t>
  </si>
  <si>
    <t>Switzerland</t>
  </si>
  <si>
    <t>HI14 FI</t>
  </si>
  <si>
    <t>1/102400</t>
  </si>
  <si>
    <t>HI16 FI</t>
  </si>
  <si>
    <t>HI17 FI</t>
  </si>
  <si>
    <t>Brazil</t>
  </si>
  <si>
    <t>HI18 FI</t>
  </si>
  <si>
    <t>HI19 FI</t>
  </si>
  <si>
    <t>HI2 FI</t>
  </si>
  <si>
    <t>HI21 FI</t>
  </si>
  <si>
    <t>Cile</t>
  </si>
  <si>
    <t>NO IGRA</t>
  </si>
  <si>
    <t>HI23 FI</t>
  </si>
  <si>
    <t>HI24 FI</t>
  </si>
  <si>
    <t>Albania</t>
  </si>
  <si>
    <t>HI27 FI</t>
  </si>
  <si>
    <t>1/51.200</t>
  </si>
  <si>
    <t>HI28 FI</t>
  </si>
  <si>
    <t>HI29 FI</t>
  </si>
  <si>
    <t>HI3 FI</t>
  </si>
  <si>
    <t>HI30 FI</t>
  </si>
  <si>
    <t>HI31 FI</t>
  </si>
  <si>
    <t>Peru</t>
  </si>
  <si>
    <t>HI33 FI</t>
  </si>
  <si>
    <t>HI35 FI</t>
  </si>
  <si>
    <t>HI39 FI</t>
  </si>
  <si>
    <t>HI4 FI</t>
  </si>
  <si>
    <t>HI40 FI</t>
  </si>
  <si>
    <t>HI41 FI</t>
  </si>
  <si>
    <t>HI43 FI</t>
  </si>
  <si>
    <t>HI44 FI</t>
  </si>
  <si>
    <t>HI45 FI</t>
  </si>
  <si>
    <t>HI47 FI</t>
  </si>
  <si>
    <t>HI48 FI</t>
  </si>
  <si>
    <t>HI49 FI</t>
  </si>
  <si>
    <t>HI5 FI</t>
  </si>
  <si>
    <t>HI51 FI</t>
  </si>
  <si>
    <t>HI52 FI</t>
  </si>
  <si>
    <t>HI55 FI</t>
  </si>
  <si>
    <t>HI57 FI</t>
  </si>
  <si>
    <t>HI58 FI</t>
  </si>
  <si>
    <t>HI59 FI</t>
  </si>
  <si>
    <t>HI6 FI</t>
  </si>
  <si>
    <t>HI60 FI</t>
  </si>
  <si>
    <t>HI61 FI</t>
  </si>
  <si>
    <t>HI63 FI</t>
  </si>
  <si>
    <t>1/12.800</t>
  </si>
  <si>
    <t>HI66 FI</t>
  </si>
  <si>
    <t>HI69 FI</t>
  </si>
  <si>
    <t>HI7 FI</t>
  </si>
  <si>
    <t>HI72 FI</t>
  </si>
  <si>
    <t>HI73 FI</t>
  </si>
  <si>
    <t>HI74 FI</t>
  </si>
  <si>
    <t>HI75 FI</t>
  </si>
  <si>
    <t>HI77 FI</t>
  </si>
  <si>
    <t>Camerun</t>
  </si>
  <si>
    <t>HI78 FI</t>
  </si>
  <si>
    <t>HI8 FI</t>
  </si>
  <si>
    <t>2.43</t>
  </si>
  <si>
    <t>HI80 FI</t>
  </si>
  <si>
    <t>HI87 FI</t>
  </si>
  <si>
    <t>HI88 FI</t>
  </si>
  <si>
    <t>HI90 FI</t>
  </si>
  <si>
    <t>HI94 FI</t>
  </si>
  <si>
    <t>HI95 FI</t>
  </si>
  <si>
    <t>HI96 FI</t>
  </si>
  <si>
    <t>HI97 FI</t>
  </si>
  <si>
    <t>Spanish</t>
  </si>
  <si>
    <t>central Spain</t>
  </si>
  <si>
    <t>Spain</t>
  </si>
  <si>
    <t>Subsaharan Africa</t>
  </si>
  <si>
    <t>Nigeria</t>
  </si>
  <si>
    <t>22/10/25</t>
  </si>
  <si>
    <t>Ecuador</t>
  </si>
  <si>
    <t>Guinea E</t>
  </si>
  <si>
    <t>Bolivia</t>
  </si>
  <si>
    <t>neg</t>
  </si>
  <si>
    <t>25/05/20</t>
  </si>
  <si>
    <t>Russia</t>
  </si>
  <si>
    <t>17/01/18</t>
  </si>
  <si>
    <t>24/10/25</t>
  </si>
  <si>
    <t>29/01/26</t>
  </si>
  <si>
    <t xml:space="preserve">POS </t>
  </si>
  <si>
    <t>20/01/26</t>
  </si>
  <si>
    <t>Sierra Leona</t>
  </si>
  <si>
    <t>Colombia</t>
  </si>
  <si>
    <t>14/01/26</t>
  </si>
  <si>
    <t>28/11/25</t>
  </si>
  <si>
    <t>18/09/25</t>
  </si>
  <si>
    <t>21/07/25</t>
  </si>
  <si>
    <t>26/11/25</t>
  </si>
  <si>
    <t>28/06/23</t>
  </si>
  <si>
    <t>Guinea Ecuatorial</t>
  </si>
  <si>
    <t>21/10/16</t>
  </si>
  <si>
    <t>29/01/25</t>
  </si>
  <si>
    <t>28/07/25</t>
  </si>
  <si>
    <t>28/01/26</t>
  </si>
  <si>
    <t>27/11/25</t>
  </si>
  <si>
    <t>Positive results at screening test: whole blood assay (WBA), enzyme-linked immunosorbent assay (ELISA)</t>
  </si>
  <si>
    <t xml:space="preserve"> </t>
  </si>
  <si>
    <t>FU1 (months after screening)</t>
  </si>
  <si>
    <t>FU1 sampling date</t>
  </si>
  <si>
    <t>Time between screening and FU1 (months)</t>
  </si>
  <si>
    <t>PCR results:  positive (POS), negative (NEG)</t>
  </si>
  <si>
    <t>WBA results:  positive (POS), negative (NEG)</t>
  </si>
  <si>
    <t>ELISA  results:  positive (POS), negative (NEG)</t>
  </si>
  <si>
    <t>WBA (IP-10, IL2, IFN) + ELISA</t>
  </si>
  <si>
    <t>POS IFN-g, IL-2 e IP-10</t>
  </si>
  <si>
    <t>WBA (IP10) + ELISA</t>
  </si>
  <si>
    <t>WBA (IP10)</t>
  </si>
  <si>
    <t>WBA (IP-10)</t>
  </si>
  <si>
    <t xml:space="preserve"> ELISA</t>
  </si>
  <si>
    <t>HI53 FI</t>
  </si>
  <si>
    <t>WBA (IP-10, IL2, IFN)</t>
  </si>
  <si>
    <t>POS IL-2</t>
  </si>
  <si>
    <t>WBA  (IFN, IL-2, IP-10)</t>
  </si>
  <si>
    <t xml:space="preserve"> WBA  (IFN)</t>
  </si>
  <si>
    <t xml:space="preserve"> WBA  (IFN, IL-2, IP-10)</t>
  </si>
  <si>
    <t>POS IL-2 e IP-10</t>
  </si>
  <si>
    <t>Median</t>
  </si>
  <si>
    <t>TOTAL POSITIVE</t>
  </si>
  <si>
    <t>TOT FU1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</si>
</sst>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"/>
  </numFmts>
  <fonts count="11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"/>
    </font>
    <font>
      <b/>
      <sz val="11"/>
      <color rgb="FF000000"/>
      <name val="Symbol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4" fillId="0" borderId="0"/>
  </cellStyleXfs>
  <cellXfs count="63">
    <xf numFmtId="0" fontId="0" fillId="0" borderId="0" xfId="0"/>
    <xf numFmtId="0" fontId="5" fillId="5" borderId="1" xfId="0" applyFont="1" applyFill="1" applyBorder="1" applyAlignment="1">
      <alignment horizontal="center" vertical="center" wrapText="1"/>
    </xf>
    <xf numFmtId="11" fontId="5" fillId="5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/>
    </xf>
    <xf numFmtId="14" fontId="6" fillId="5" borderId="0" xfId="0" applyNumberFormat="1" applyFont="1" applyFill="1" applyAlignment="1">
      <alignment horizontal="center"/>
    </xf>
    <xf numFmtId="0" fontId="6" fillId="5" borderId="0" xfId="0" applyFont="1" applyFill="1"/>
    <xf numFmtId="49" fontId="6" fillId="5" borderId="0" xfId="0" quotePrefix="1" applyNumberFormat="1" applyFont="1" applyFill="1" applyAlignment="1">
      <alignment horizontal="center"/>
    </xf>
    <xf numFmtId="49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 wrapText="1"/>
    </xf>
    <xf numFmtId="14" fontId="6" fillId="5" borderId="0" xfId="0" applyNumberFormat="1" applyFont="1" applyFill="1" applyAlignment="1">
      <alignment horizontal="center" vertical="center" wrapText="1"/>
    </xf>
    <xf numFmtId="0" fontId="6" fillId="5" borderId="0" xfId="3" applyFont="1" applyFill="1" applyBorder="1" applyAlignment="1">
      <alignment horizontal="center" wrapText="1"/>
    </xf>
    <xf numFmtId="14" fontId="6" fillId="5" borderId="0" xfId="2" applyNumberFormat="1" applyFont="1" applyFill="1" applyBorder="1" applyAlignment="1">
      <alignment horizontal="center" vertical="center"/>
    </xf>
    <xf numFmtId="165" fontId="6" fillId="5" borderId="0" xfId="2" applyNumberFormat="1" applyFont="1" applyFill="1" applyBorder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14" fontId="6" fillId="5" borderId="0" xfId="2" applyNumberFormat="1" applyFont="1" applyFill="1" applyBorder="1" applyAlignment="1">
      <alignment horizontal="center"/>
    </xf>
    <xf numFmtId="165" fontId="6" fillId="5" borderId="0" xfId="2" applyNumberFormat="1" applyFont="1" applyFill="1" applyBorder="1" applyAlignment="1">
      <alignment horizontal="center"/>
    </xf>
    <xf numFmtId="49" fontId="6" fillId="5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right"/>
    </xf>
    <xf numFmtId="49" fontId="6" fillId="5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14" fontId="6" fillId="5" borderId="0" xfId="4" applyNumberFormat="1" applyFont="1" applyFill="1" applyAlignment="1">
      <alignment horizontal="center"/>
    </xf>
    <xf numFmtId="0" fontId="6" fillId="5" borderId="0" xfId="4" applyFont="1" applyFill="1" applyAlignment="1">
      <alignment horizontal="center"/>
    </xf>
    <xf numFmtId="0" fontId="6" fillId="7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3" fontId="6" fillId="5" borderId="0" xfId="0" applyNumberFormat="1" applyFont="1" applyFill="1" applyAlignment="1">
      <alignment horizontal="center" vertical="center" wrapText="1"/>
    </xf>
    <xf numFmtId="0" fontId="6" fillId="5" borderId="0" xfId="0" quotePrefix="1" applyFont="1" applyFill="1" applyAlignment="1">
      <alignment horizontal="center"/>
    </xf>
    <xf numFmtId="1" fontId="6" fillId="5" borderId="0" xfId="0" applyNumberFormat="1" applyFont="1" applyFill="1" applyAlignment="1">
      <alignment horizontal="center"/>
    </xf>
    <xf numFmtId="2" fontId="6" fillId="5" borderId="0" xfId="0" applyNumberFormat="1" applyFont="1" applyFill="1" applyAlignment="1">
      <alignment horizontal="center" vertical="center"/>
    </xf>
    <xf numFmtId="164" fontId="6" fillId="5" borderId="0" xfId="0" applyNumberFormat="1" applyFont="1" applyFill="1" applyAlignment="1">
      <alignment horizontal="center" vertical="center"/>
    </xf>
    <xf numFmtId="2" fontId="6" fillId="5" borderId="0" xfId="0" applyNumberFormat="1" applyFont="1" applyFill="1" applyAlignment="1">
      <alignment horizontal="center"/>
    </xf>
    <xf numFmtId="1" fontId="6" fillId="5" borderId="0" xfId="5" applyNumberFormat="1" applyFont="1" applyFill="1" applyAlignment="1">
      <alignment horizontal="center"/>
    </xf>
    <xf numFmtId="1" fontId="6" fillId="5" borderId="0" xfId="0" quotePrefix="1" applyNumberFormat="1" applyFont="1" applyFill="1" applyAlignment="1">
      <alignment horizontal="center"/>
    </xf>
    <xf numFmtId="0" fontId="5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6" fillId="9" borderId="0" xfId="0" applyFont="1" applyFill="1"/>
    <xf numFmtId="2" fontId="6" fillId="9" borderId="0" xfId="0" applyNumberFormat="1" applyFont="1" applyFill="1"/>
    <xf numFmtId="0" fontId="6" fillId="9" borderId="0" xfId="0" applyFont="1" applyFill="1" applyAlignment="1">
      <alignment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5" fillId="0" borderId="0" xfId="0" applyFont="1"/>
    <xf numFmtId="2" fontId="6" fillId="0" borderId="0" xfId="0" applyNumberFormat="1" applyFont="1"/>
    <xf numFmtId="0" fontId="10" fillId="0" borderId="0" xfId="1" applyFont="1" applyFill="1" applyBorder="1" applyAlignment="1">
      <alignment horizontal="center" vertical="center"/>
    </xf>
    <xf numFmtId="14" fontId="10" fillId="0" borderId="0" xfId="1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/>
    <xf numFmtId="1" fontId="6" fillId="5" borderId="0" xfId="0" applyNumberFormat="1" applyFont="1" applyFill="1" applyAlignment="1">
      <alignment horizontal="center" vertical="center"/>
    </xf>
  </cellXfs>
  <cellStyles count="6">
    <cellStyle name="Bueno" xfId="1" builtinId="26"/>
    <cellStyle name="Incorrecto" xfId="2" builtinId="27"/>
    <cellStyle name="Neutral" xfId="3" builtinId="28"/>
    <cellStyle name="Normal" xfId="0" builtinId="0"/>
    <cellStyle name="Normal 2" xfId="5" xr:uid="{B66DB6CA-DF5C-495E-9076-FA44C147AF6A}"/>
    <cellStyle name="Normale 2" xfId="4" xr:uid="{E011527C-1196-4C4F-8F3D-A64FDD2AE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D0EF-66DF-2F4D-88AD-E529DB187BAD}">
  <dimension ref="A1:X205"/>
  <sheetViews>
    <sheetView tabSelected="1" topLeftCell="G1" workbookViewId="0">
      <selection activeCell="S2" sqref="S2"/>
    </sheetView>
  </sheetViews>
  <sheetFormatPr baseColWidth="10" defaultColWidth="8.85546875" defaultRowHeight="14.25" x14ac:dyDescent="0.2"/>
  <cols>
    <col min="1" max="1" width="18.28515625" style="7" customWidth="1"/>
    <col min="2" max="2" width="10.85546875" style="7" customWidth="1"/>
    <col min="3" max="3" width="13.42578125" style="7" customWidth="1"/>
    <col min="4" max="4" width="12.140625" style="10" customWidth="1"/>
    <col min="5" max="5" width="11.42578125" style="10" customWidth="1"/>
    <col min="6" max="6" width="14.7109375" style="8" customWidth="1"/>
    <col min="7" max="7" width="14.7109375" style="10" customWidth="1"/>
    <col min="8" max="8" width="12.42578125" style="10" customWidth="1"/>
    <col min="9" max="9" width="15.28515625" style="10" customWidth="1"/>
    <col min="10" max="10" width="9.5703125" style="7" customWidth="1"/>
    <col min="11" max="12" width="12.140625" style="10" customWidth="1"/>
    <col min="13" max="13" width="13.42578125" style="10" customWidth="1"/>
    <col min="14" max="14" width="11" style="10" customWidth="1"/>
    <col min="15" max="15" width="8.85546875" style="10"/>
    <col min="16" max="16" width="9.140625" style="10" customWidth="1"/>
    <col min="17" max="18" width="8.85546875" style="10"/>
    <col min="19" max="19" width="12.42578125" style="24" customWidth="1"/>
    <col min="20" max="20" width="14.28515625" style="9" customWidth="1"/>
    <col min="21" max="21" width="14.28515625" style="10" customWidth="1"/>
    <col min="22" max="22" width="16.7109375" style="7" customWidth="1"/>
    <col min="23" max="23" width="16" style="10" customWidth="1"/>
    <col min="24" max="24" width="18.28515625" style="8" customWidth="1"/>
    <col min="25" max="16384" width="8.85546875" style="10"/>
  </cols>
  <sheetData>
    <row r="1" spans="1:24" s="1" customFormat="1" ht="133.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4" t="s">
        <v>19</v>
      </c>
      <c r="U1" s="5" t="s">
        <v>20</v>
      </c>
      <c r="V1" s="6" t="s">
        <v>21</v>
      </c>
      <c r="W1" s="4" t="s">
        <v>22</v>
      </c>
      <c r="X1" s="1" t="s">
        <v>23</v>
      </c>
    </row>
    <row r="2" spans="1:24" ht="31.5" customHeight="1" x14ac:dyDescent="0.2">
      <c r="A2" s="7" t="s">
        <v>24</v>
      </c>
      <c r="B2" s="7" t="s">
        <v>25</v>
      </c>
      <c r="C2" s="7" t="s">
        <v>26</v>
      </c>
      <c r="D2" s="7" t="s">
        <v>27</v>
      </c>
      <c r="E2" s="7">
        <v>68</v>
      </c>
      <c r="F2" s="8" t="s">
        <v>28</v>
      </c>
      <c r="G2" s="9">
        <v>43677</v>
      </c>
      <c r="H2" s="7">
        <v>108</v>
      </c>
      <c r="I2" s="7" t="s">
        <v>29</v>
      </c>
      <c r="J2" s="10"/>
      <c r="L2" s="7" t="s">
        <v>29</v>
      </c>
      <c r="M2" s="7">
        <v>1.4</v>
      </c>
      <c r="N2" s="7" t="s">
        <v>29</v>
      </c>
      <c r="O2" s="7">
        <v>0.7</v>
      </c>
      <c r="P2" s="7" t="s">
        <v>29</v>
      </c>
      <c r="Q2" s="7">
        <v>37.700000000000003</v>
      </c>
      <c r="R2" s="7" t="s">
        <v>29</v>
      </c>
      <c r="S2" s="7">
        <v>0.25700000000000001</v>
      </c>
      <c r="T2" s="11" t="s">
        <v>29</v>
      </c>
      <c r="U2" s="12" t="s">
        <v>30</v>
      </c>
      <c r="V2" s="9"/>
      <c r="W2" s="7"/>
    </row>
    <row r="3" spans="1:24" x14ac:dyDescent="0.2">
      <c r="A3" s="7" t="s">
        <v>31</v>
      </c>
      <c r="B3" s="7" t="s">
        <v>25</v>
      </c>
      <c r="C3" s="7" t="s">
        <v>26</v>
      </c>
      <c r="D3" s="7" t="s">
        <v>27</v>
      </c>
      <c r="E3" s="7">
        <v>46</v>
      </c>
      <c r="F3" s="8" t="s">
        <v>28</v>
      </c>
      <c r="G3" s="9">
        <v>43860</v>
      </c>
      <c r="H3" s="7">
        <v>128</v>
      </c>
      <c r="I3" s="7" t="s">
        <v>29</v>
      </c>
      <c r="J3" s="10"/>
      <c r="L3" s="7" t="s">
        <v>29</v>
      </c>
      <c r="M3" s="13">
        <v>4.33</v>
      </c>
      <c r="N3" s="13" t="s">
        <v>29</v>
      </c>
      <c r="O3" s="13">
        <v>4.9800000000000004</v>
      </c>
      <c r="P3" s="13" t="s">
        <v>29</v>
      </c>
      <c r="Q3" s="13">
        <v>444</v>
      </c>
      <c r="R3" s="13" t="s">
        <v>29</v>
      </c>
      <c r="S3" s="34">
        <v>0.57350000000000001</v>
      </c>
      <c r="T3" s="11" t="s">
        <v>32</v>
      </c>
      <c r="U3" s="12" t="s">
        <v>33</v>
      </c>
      <c r="V3" s="14">
        <v>45627</v>
      </c>
      <c r="W3" s="15" t="s">
        <v>34</v>
      </c>
      <c r="X3" s="62">
        <f>(V3-G3)/30.44</f>
        <v>58.04862023653088</v>
      </c>
    </row>
    <row r="4" spans="1:24" x14ac:dyDescent="0.2">
      <c r="A4" s="7" t="s">
        <v>35</v>
      </c>
      <c r="B4" s="7" t="s">
        <v>25</v>
      </c>
      <c r="C4" s="7" t="s">
        <v>26</v>
      </c>
      <c r="D4" s="7" t="s">
        <v>27</v>
      </c>
      <c r="E4" s="7">
        <v>58</v>
      </c>
      <c r="F4" s="8" t="s">
        <v>28</v>
      </c>
      <c r="G4" s="9">
        <v>43866</v>
      </c>
      <c r="H4" s="7">
        <v>194</v>
      </c>
      <c r="I4" s="7" t="s">
        <v>29</v>
      </c>
      <c r="J4" s="10"/>
      <c r="L4" s="7" t="s">
        <v>29</v>
      </c>
      <c r="M4" s="13">
        <v>0.63</v>
      </c>
      <c r="N4" s="13" t="s">
        <v>29</v>
      </c>
      <c r="O4" s="13">
        <v>7.8</v>
      </c>
      <c r="P4" s="13" t="s">
        <v>29</v>
      </c>
      <c r="Q4" s="13">
        <v>0</v>
      </c>
      <c r="R4" s="13" t="s">
        <v>29</v>
      </c>
      <c r="S4" s="34">
        <v>0.23650000000000002</v>
      </c>
      <c r="T4" s="11" t="s">
        <v>29</v>
      </c>
      <c r="U4" s="12" t="s">
        <v>30</v>
      </c>
      <c r="V4" s="14"/>
      <c r="W4" s="7"/>
    </row>
    <row r="5" spans="1:24" x14ac:dyDescent="0.2">
      <c r="A5" s="7" t="s">
        <v>36</v>
      </c>
      <c r="B5" s="7" t="s">
        <v>25</v>
      </c>
      <c r="C5" s="7" t="s">
        <v>26</v>
      </c>
      <c r="D5" s="7" t="s">
        <v>27</v>
      </c>
      <c r="E5" s="7">
        <v>44</v>
      </c>
      <c r="F5" s="8" t="s">
        <v>28</v>
      </c>
      <c r="G5" s="9">
        <v>44167</v>
      </c>
      <c r="H5" s="7">
        <v>86</v>
      </c>
      <c r="I5" s="7" t="s">
        <v>29</v>
      </c>
      <c r="J5" s="10"/>
      <c r="L5" s="7" t="s">
        <v>29</v>
      </c>
      <c r="M5" s="13">
        <v>0</v>
      </c>
      <c r="N5" s="13" t="s">
        <v>29</v>
      </c>
      <c r="O5" s="13">
        <v>6.09</v>
      </c>
      <c r="P5" s="13" t="s">
        <v>29</v>
      </c>
      <c r="Q5" s="13">
        <v>0</v>
      </c>
      <c r="R5" s="13" t="s">
        <v>29</v>
      </c>
      <c r="S5" s="34">
        <v>0.27099999999999996</v>
      </c>
      <c r="T5" s="11" t="s">
        <v>29</v>
      </c>
      <c r="U5" s="12" t="s">
        <v>30</v>
      </c>
      <c r="V5" s="9"/>
      <c r="W5" s="7"/>
    </row>
    <row r="6" spans="1:24" x14ac:dyDescent="0.2">
      <c r="A6" s="7" t="s">
        <v>37</v>
      </c>
      <c r="B6" s="7" t="s">
        <v>25</v>
      </c>
      <c r="C6" s="7" t="s">
        <v>26</v>
      </c>
      <c r="D6" s="7" t="s">
        <v>27</v>
      </c>
      <c r="E6" s="7">
        <v>54</v>
      </c>
      <c r="F6" s="8" t="s">
        <v>28</v>
      </c>
      <c r="G6" s="9">
        <v>44167</v>
      </c>
      <c r="H6" s="7">
        <v>318</v>
      </c>
      <c r="I6" s="7" t="s">
        <v>29</v>
      </c>
      <c r="J6" s="10"/>
      <c r="L6" s="7" t="s">
        <v>29</v>
      </c>
      <c r="M6" s="13">
        <v>0</v>
      </c>
      <c r="N6" s="13" t="s">
        <v>29</v>
      </c>
      <c r="O6" s="13">
        <v>7.05</v>
      </c>
      <c r="P6" s="13" t="s">
        <v>29</v>
      </c>
      <c r="Q6" s="13">
        <v>0</v>
      </c>
      <c r="R6" s="13" t="s">
        <v>29</v>
      </c>
      <c r="S6" s="34">
        <v>0.46299999999999997</v>
      </c>
      <c r="T6" s="11" t="s">
        <v>32</v>
      </c>
      <c r="U6" s="12" t="s">
        <v>33</v>
      </c>
      <c r="V6" s="9">
        <v>45597</v>
      </c>
      <c r="W6" s="7" t="s">
        <v>34</v>
      </c>
      <c r="X6" s="62">
        <f>(V6-G6)/30.44</f>
        <v>46.977660972404728</v>
      </c>
    </row>
    <row r="7" spans="1:24" x14ac:dyDescent="0.2">
      <c r="A7" s="7" t="s">
        <v>38</v>
      </c>
      <c r="B7" s="7" t="s">
        <v>25</v>
      </c>
      <c r="C7" s="7" t="s">
        <v>26</v>
      </c>
      <c r="D7" s="7" t="s">
        <v>27</v>
      </c>
      <c r="E7" s="7">
        <v>42</v>
      </c>
      <c r="F7" s="8" t="s">
        <v>28</v>
      </c>
      <c r="G7" s="9">
        <v>43888</v>
      </c>
      <c r="H7" s="7" t="s">
        <v>39</v>
      </c>
      <c r="I7" s="7" t="s">
        <v>29</v>
      </c>
      <c r="J7" s="10"/>
      <c r="L7" s="7" t="s">
        <v>29</v>
      </c>
      <c r="M7" s="13">
        <v>0.04</v>
      </c>
      <c r="N7" s="13" t="s">
        <v>29</v>
      </c>
      <c r="O7" s="13">
        <v>0</v>
      </c>
      <c r="P7" s="13" t="s">
        <v>29</v>
      </c>
      <c r="Q7" s="13">
        <v>38</v>
      </c>
      <c r="R7" s="13" t="s">
        <v>29</v>
      </c>
      <c r="S7" s="34">
        <v>0.11799999999999999</v>
      </c>
      <c r="T7" s="11" t="s">
        <v>29</v>
      </c>
      <c r="U7" s="12" t="s">
        <v>40</v>
      </c>
      <c r="V7" s="14"/>
      <c r="W7" s="7"/>
    </row>
    <row r="8" spans="1:24" x14ac:dyDescent="0.2">
      <c r="A8" s="7" t="s">
        <v>41</v>
      </c>
      <c r="B8" s="7" t="s">
        <v>25</v>
      </c>
      <c r="C8" s="7" t="s">
        <v>26</v>
      </c>
      <c r="D8" s="7" t="s">
        <v>27</v>
      </c>
      <c r="E8" s="7">
        <v>49</v>
      </c>
      <c r="F8" s="8" t="s">
        <v>42</v>
      </c>
      <c r="G8" s="9">
        <v>43889</v>
      </c>
      <c r="H8" s="7">
        <v>60</v>
      </c>
      <c r="I8" s="7" t="s">
        <v>29</v>
      </c>
      <c r="J8" s="10"/>
      <c r="L8" s="7" t="s">
        <v>32</v>
      </c>
      <c r="M8" s="13">
        <v>0.91</v>
      </c>
      <c r="N8" s="13" t="s">
        <v>29</v>
      </c>
      <c r="O8" s="13">
        <v>1.1200000000000001</v>
      </c>
      <c r="P8" s="13" t="s">
        <v>29</v>
      </c>
      <c r="Q8" s="13">
        <v>1353</v>
      </c>
      <c r="R8" s="13" t="s">
        <v>32</v>
      </c>
      <c r="S8" s="34">
        <v>0.16600000000000001</v>
      </c>
      <c r="T8" s="11" t="s">
        <v>29</v>
      </c>
      <c r="U8" s="12" t="s">
        <v>30</v>
      </c>
      <c r="V8" s="9">
        <v>45597</v>
      </c>
      <c r="W8" s="7" t="s">
        <v>34</v>
      </c>
      <c r="X8" s="62">
        <f>(V8-G8)/30.44</f>
        <v>56.110381077529567</v>
      </c>
    </row>
    <row r="9" spans="1:24" x14ac:dyDescent="0.2">
      <c r="A9" s="7" t="s">
        <v>43</v>
      </c>
      <c r="B9" s="7" t="s">
        <v>25</v>
      </c>
      <c r="C9" s="7" t="s">
        <v>26</v>
      </c>
      <c r="D9" s="7" t="s">
        <v>27</v>
      </c>
      <c r="E9" s="7">
        <v>31</v>
      </c>
      <c r="F9" s="8" t="s">
        <v>28</v>
      </c>
      <c r="G9" s="9">
        <v>43935</v>
      </c>
      <c r="H9" s="7">
        <v>629</v>
      </c>
      <c r="I9" s="7" t="s">
        <v>29</v>
      </c>
      <c r="J9" s="10"/>
      <c r="L9" s="7" t="s">
        <v>29</v>
      </c>
      <c r="M9" s="7">
        <v>0.5</v>
      </c>
      <c r="N9" s="7" t="s">
        <v>29</v>
      </c>
      <c r="O9" s="7">
        <v>4.22</v>
      </c>
      <c r="P9" s="7" t="s">
        <v>29</v>
      </c>
      <c r="Q9" s="7">
        <v>0</v>
      </c>
      <c r="R9" s="7" t="s">
        <v>29</v>
      </c>
      <c r="S9" s="34">
        <v>0.2155</v>
      </c>
      <c r="T9" s="11" t="s">
        <v>29</v>
      </c>
      <c r="U9" s="12" t="s">
        <v>30</v>
      </c>
      <c r="V9" s="14"/>
      <c r="W9" s="7"/>
    </row>
    <row r="10" spans="1:24" x14ac:dyDescent="0.2">
      <c r="A10" s="7" t="s">
        <v>44</v>
      </c>
      <c r="B10" s="7" t="s">
        <v>25</v>
      </c>
      <c r="C10" s="7" t="s">
        <v>26</v>
      </c>
      <c r="D10" s="7" t="s">
        <v>45</v>
      </c>
      <c r="E10" s="7">
        <v>55</v>
      </c>
      <c r="F10" s="8" t="s">
        <v>28</v>
      </c>
      <c r="G10" s="9">
        <v>43937</v>
      </c>
      <c r="H10" s="7">
        <v>163</v>
      </c>
      <c r="I10" s="7" t="s">
        <v>29</v>
      </c>
      <c r="J10" s="10"/>
      <c r="L10" s="7" t="s">
        <v>29</v>
      </c>
      <c r="M10" s="7">
        <v>0</v>
      </c>
      <c r="N10" s="7" t="s">
        <v>29</v>
      </c>
      <c r="O10" s="7">
        <v>0</v>
      </c>
      <c r="P10" s="7" t="s">
        <v>29</v>
      </c>
      <c r="Q10" s="7">
        <v>0</v>
      </c>
      <c r="R10" s="7" t="s">
        <v>29</v>
      </c>
      <c r="S10" s="34">
        <v>3.1E-2</v>
      </c>
      <c r="T10" s="11" t="s">
        <v>29</v>
      </c>
      <c r="U10" s="12" t="s">
        <v>46</v>
      </c>
      <c r="V10" s="14"/>
      <c r="W10" s="7"/>
    </row>
    <row r="11" spans="1:24" x14ac:dyDescent="0.2">
      <c r="A11" s="7" t="s">
        <v>47</v>
      </c>
      <c r="B11" s="7" t="s">
        <v>25</v>
      </c>
      <c r="C11" s="7" t="s">
        <v>26</v>
      </c>
      <c r="D11" s="7" t="s">
        <v>27</v>
      </c>
      <c r="E11" s="7">
        <v>46</v>
      </c>
      <c r="F11" s="8" t="s">
        <v>28</v>
      </c>
      <c r="G11" s="9">
        <v>44062</v>
      </c>
      <c r="H11" s="7">
        <v>202</v>
      </c>
      <c r="I11" s="7" t="s">
        <v>29</v>
      </c>
      <c r="J11" s="10"/>
      <c r="L11" s="7" t="s">
        <v>32</v>
      </c>
      <c r="M11" s="7">
        <v>473</v>
      </c>
      <c r="N11" s="7" t="s">
        <v>32</v>
      </c>
      <c r="O11" s="7">
        <v>1265</v>
      </c>
      <c r="P11" s="7" t="s">
        <v>32</v>
      </c>
      <c r="Q11" s="7">
        <v>16141</v>
      </c>
      <c r="R11" s="7" t="s">
        <v>32</v>
      </c>
      <c r="S11" s="34">
        <v>0.1225</v>
      </c>
      <c r="T11" s="11" t="s">
        <v>29</v>
      </c>
      <c r="U11" s="12" t="s">
        <v>40</v>
      </c>
      <c r="V11" s="9">
        <v>45597</v>
      </c>
      <c r="W11" s="7" t="s">
        <v>34</v>
      </c>
      <c r="X11" s="62">
        <f>(V11-G11)/30.44</f>
        <v>50.42706964520368</v>
      </c>
    </row>
    <row r="12" spans="1:24" x14ac:dyDescent="0.2">
      <c r="A12" s="7" t="s">
        <v>48</v>
      </c>
      <c r="B12" s="7" t="s">
        <v>25</v>
      </c>
      <c r="C12" s="7" t="s">
        <v>26</v>
      </c>
      <c r="D12" s="7" t="s">
        <v>27</v>
      </c>
      <c r="E12" s="7">
        <v>46</v>
      </c>
      <c r="F12" s="8" t="s">
        <v>28</v>
      </c>
      <c r="G12" s="9">
        <v>44550</v>
      </c>
      <c r="H12" s="7" t="s">
        <v>39</v>
      </c>
      <c r="I12" s="7" t="s">
        <v>29</v>
      </c>
      <c r="J12" s="10"/>
      <c r="L12" s="7" t="s">
        <v>29</v>
      </c>
      <c r="M12" s="7">
        <v>0.35</v>
      </c>
      <c r="N12" s="8" t="s">
        <v>29</v>
      </c>
      <c r="O12" s="7">
        <v>0.78</v>
      </c>
      <c r="P12" s="8" t="s">
        <v>29</v>
      </c>
      <c r="Q12" s="7">
        <v>139.99</v>
      </c>
      <c r="R12" s="8" t="s">
        <v>29</v>
      </c>
      <c r="S12" s="34">
        <v>0.22600000000000001</v>
      </c>
      <c r="T12" s="11" t="s">
        <v>29</v>
      </c>
      <c r="U12" s="12" t="s">
        <v>40</v>
      </c>
      <c r="V12" s="14"/>
      <c r="W12" s="7"/>
    </row>
    <row r="13" spans="1:24" x14ac:dyDescent="0.2">
      <c r="A13" s="7" t="s">
        <v>49</v>
      </c>
      <c r="B13" s="7" t="s">
        <v>25</v>
      </c>
      <c r="C13" s="7" t="s">
        <v>26</v>
      </c>
      <c r="D13" s="7" t="s">
        <v>27</v>
      </c>
      <c r="E13" s="7">
        <v>25</v>
      </c>
      <c r="F13" s="8" t="s">
        <v>28</v>
      </c>
      <c r="G13" s="9">
        <v>44550</v>
      </c>
      <c r="H13" s="7">
        <v>397</v>
      </c>
      <c r="I13" s="7" t="s">
        <v>29</v>
      </c>
      <c r="J13" s="10"/>
      <c r="L13" s="7" t="s">
        <v>29</v>
      </c>
      <c r="M13" s="7">
        <v>0.2</v>
      </c>
      <c r="N13" s="8" t="s">
        <v>29</v>
      </c>
      <c r="O13" s="7">
        <v>3.24</v>
      </c>
      <c r="P13" s="8" t="s">
        <v>29</v>
      </c>
      <c r="Q13" s="7">
        <v>55.66</v>
      </c>
      <c r="R13" s="8" t="s">
        <v>29</v>
      </c>
      <c r="S13" s="34">
        <v>6.1999999999999993E-2</v>
      </c>
      <c r="T13" s="11" t="s">
        <v>29</v>
      </c>
      <c r="U13" s="12" t="s">
        <v>50</v>
      </c>
      <c r="V13" s="14"/>
      <c r="W13" s="7"/>
    </row>
    <row r="14" spans="1:24" x14ac:dyDescent="0.2">
      <c r="A14" s="7" t="s">
        <v>51</v>
      </c>
      <c r="B14" s="7" t="s">
        <v>25</v>
      </c>
      <c r="C14" s="7" t="s">
        <v>26</v>
      </c>
      <c r="D14" s="7" t="s">
        <v>27</v>
      </c>
      <c r="E14" s="7">
        <v>38</v>
      </c>
      <c r="F14" s="8" t="s">
        <v>28</v>
      </c>
      <c r="G14" s="9">
        <v>44552</v>
      </c>
      <c r="H14" s="7">
        <v>302</v>
      </c>
      <c r="I14" s="7" t="s">
        <v>29</v>
      </c>
      <c r="J14" s="10"/>
      <c r="L14" s="7" t="s">
        <v>29</v>
      </c>
      <c r="M14" s="7">
        <v>0</v>
      </c>
      <c r="N14" s="8" t="s">
        <v>29</v>
      </c>
      <c r="O14" s="7">
        <v>0</v>
      </c>
      <c r="P14" s="8" t="s">
        <v>29</v>
      </c>
      <c r="Q14" s="7">
        <v>0</v>
      </c>
      <c r="R14" s="8" t="s">
        <v>29</v>
      </c>
      <c r="S14" s="34">
        <v>0.26399999999999996</v>
      </c>
      <c r="T14" s="11" t="s">
        <v>29</v>
      </c>
      <c r="U14" s="12" t="s">
        <v>40</v>
      </c>
      <c r="V14" s="14"/>
      <c r="W14" s="7"/>
    </row>
    <row r="15" spans="1:24" x14ac:dyDescent="0.2">
      <c r="A15" s="7" t="s">
        <v>52</v>
      </c>
      <c r="B15" s="7" t="s">
        <v>25</v>
      </c>
      <c r="C15" s="7" t="s">
        <v>26</v>
      </c>
      <c r="D15" s="7" t="s">
        <v>27</v>
      </c>
      <c r="E15" s="7">
        <v>60</v>
      </c>
      <c r="F15" s="8" t="s">
        <v>28</v>
      </c>
      <c r="G15" s="9">
        <v>44557</v>
      </c>
      <c r="H15" s="7">
        <v>170</v>
      </c>
      <c r="I15" s="7" t="s">
        <v>29</v>
      </c>
      <c r="J15" s="10"/>
      <c r="L15" s="7" t="s">
        <v>29</v>
      </c>
      <c r="M15" s="7">
        <v>0.04</v>
      </c>
      <c r="N15" s="8" t="s">
        <v>29</v>
      </c>
      <c r="O15" s="7">
        <v>0</v>
      </c>
      <c r="P15" s="8" t="s">
        <v>29</v>
      </c>
      <c r="Q15" s="7">
        <v>0</v>
      </c>
      <c r="R15" s="8" t="s">
        <v>29</v>
      </c>
      <c r="S15" s="34">
        <v>0.25649999999999995</v>
      </c>
      <c r="T15" s="11" t="s">
        <v>29</v>
      </c>
      <c r="U15" s="12" t="s">
        <v>30</v>
      </c>
      <c r="V15" s="14"/>
      <c r="W15" s="7"/>
    </row>
    <row r="16" spans="1:24" x14ac:dyDescent="0.2">
      <c r="A16" s="7" t="s">
        <v>53</v>
      </c>
      <c r="B16" s="7" t="s">
        <v>25</v>
      </c>
      <c r="C16" s="7" t="s">
        <v>26</v>
      </c>
      <c r="D16" s="7" t="s">
        <v>27</v>
      </c>
      <c r="E16" s="7">
        <v>55</v>
      </c>
      <c r="F16" s="8" t="s">
        <v>28</v>
      </c>
      <c r="G16" s="9">
        <v>44558</v>
      </c>
      <c r="H16" s="7">
        <v>266</v>
      </c>
      <c r="I16" s="7" t="s">
        <v>29</v>
      </c>
      <c r="J16" s="10"/>
      <c r="L16" s="7" t="s">
        <v>29</v>
      </c>
      <c r="M16" s="7">
        <v>0</v>
      </c>
      <c r="N16" s="8" t="s">
        <v>29</v>
      </c>
      <c r="O16" s="7">
        <v>0</v>
      </c>
      <c r="P16" s="8" t="s">
        <v>29</v>
      </c>
      <c r="Q16" s="7">
        <v>0</v>
      </c>
      <c r="R16" s="8" t="s">
        <v>29</v>
      </c>
      <c r="S16" s="34">
        <v>0.24500000000000002</v>
      </c>
      <c r="T16" s="11" t="s">
        <v>29</v>
      </c>
      <c r="U16" s="12" t="s">
        <v>30</v>
      </c>
      <c r="V16" s="9"/>
      <c r="W16" s="7"/>
    </row>
    <row r="17" spans="1:24" x14ac:dyDescent="0.2">
      <c r="A17" s="7" t="s">
        <v>54</v>
      </c>
      <c r="B17" s="7" t="s">
        <v>25</v>
      </c>
      <c r="C17" s="7" t="s">
        <v>26</v>
      </c>
      <c r="D17" s="7" t="s">
        <v>27</v>
      </c>
      <c r="E17" s="7">
        <v>60</v>
      </c>
      <c r="F17" s="8" t="s">
        <v>28</v>
      </c>
      <c r="G17" s="9">
        <v>44581</v>
      </c>
      <c r="H17" s="7">
        <v>177</v>
      </c>
      <c r="I17" s="7" t="s">
        <v>29</v>
      </c>
      <c r="J17" s="10"/>
      <c r="L17" s="7" t="s">
        <v>29</v>
      </c>
      <c r="M17" s="7">
        <v>0.18</v>
      </c>
      <c r="N17" s="8" t="s">
        <v>29</v>
      </c>
      <c r="O17" s="7">
        <v>0</v>
      </c>
      <c r="P17" s="8" t="s">
        <v>29</v>
      </c>
      <c r="Q17" s="7">
        <v>128.13</v>
      </c>
      <c r="R17" s="8" t="s">
        <v>29</v>
      </c>
      <c r="S17" s="34">
        <v>3.5499999999999997E-2</v>
      </c>
      <c r="T17" s="11" t="s">
        <v>29</v>
      </c>
      <c r="U17" s="12" t="s">
        <v>55</v>
      </c>
      <c r="V17" s="14"/>
      <c r="W17" s="7"/>
    </row>
    <row r="18" spans="1:24" x14ac:dyDescent="0.2">
      <c r="A18" s="7" t="s">
        <v>56</v>
      </c>
      <c r="B18" s="7" t="s">
        <v>25</v>
      </c>
      <c r="C18" s="7" t="s">
        <v>26</v>
      </c>
      <c r="D18" s="7" t="s">
        <v>27</v>
      </c>
      <c r="E18" s="7">
        <v>23</v>
      </c>
      <c r="F18" s="8" t="s">
        <v>28</v>
      </c>
      <c r="G18" s="9">
        <v>44581</v>
      </c>
      <c r="H18" s="7">
        <v>1125</v>
      </c>
      <c r="I18" s="7" t="s">
        <v>29</v>
      </c>
      <c r="J18" s="10"/>
      <c r="L18" s="7" t="s">
        <v>29</v>
      </c>
      <c r="M18" s="7">
        <v>0</v>
      </c>
      <c r="N18" s="8" t="s">
        <v>29</v>
      </c>
      <c r="O18" s="7">
        <v>0</v>
      </c>
      <c r="P18" s="8" t="s">
        <v>29</v>
      </c>
      <c r="Q18" s="7">
        <v>0</v>
      </c>
      <c r="R18" s="8" t="s">
        <v>29</v>
      </c>
      <c r="S18" s="34">
        <v>0.1595</v>
      </c>
      <c r="T18" s="11" t="s">
        <v>29</v>
      </c>
      <c r="U18" s="12" t="s">
        <v>30</v>
      </c>
      <c r="V18" s="9"/>
      <c r="W18" s="7"/>
    </row>
    <row r="19" spans="1:24" x14ac:dyDescent="0.2">
      <c r="A19" s="7" t="s">
        <v>57</v>
      </c>
      <c r="B19" s="7" t="s">
        <v>25</v>
      </c>
      <c r="C19" s="7" t="s">
        <v>26</v>
      </c>
      <c r="D19" s="7" t="s">
        <v>27</v>
      </c>
      <c r="E19" s="7">
        <v>51</v>
      </c>
      <c r="F19" s="8" t="s">
        <v>28</v>
      </c>
      <c r="G19" s="9">
        <v>43504</v>
      </c>
      <c r="H19" s="7">
        <v>267</v>
      </c>
      <c r="I19" s="7" t="s">
        <v>29</v>
      </c>
      <c r="J19" s="10"/>
      <c r="L19" s="7" t="s">
        <v>29</v>
      </c>
      <c r="M19" s="7">
        <v>0</v>
      </c>
      <c r="N19" s="7" t="s">
        <v>29</v>
      </c>
      <c r="O19" s="7">
        <v>1.8</v>
      </c>
      <c r="P19" s="7" t="s">
        <v>29</v>
      </c>
      <c r="Q19" s="7">
        <v>0</v>
      </c>
      <c r="R19" s="7" t="s">
        <v>29</v>
      </c>
      <c r="S19" s="34">
        <v>0.314</v>
      </c>
      <c r="T19" s="11" t="s">
        <v>32</v>
      </c>
      <c r="U19" s="12" t="s">
        <v>33</v>
      </c>
      <c r="V19" s="9">
        <v>45597</v>
      </c>
      <c r="W19" s="7" t="s">
        <v>34</v>
      </c>
      <c r="X19" s="62">
        <f>(V19-G19)/30.44</f>
        <v>68.758212877792374</v>
      </c>
    </row>
    <row r="20" spans="1:24" x14ac:dyDescent="0.2">
      <c r="A20" s="7" t="s">
        <v>58</v>
      </c>
      <c r="B20" s="7" t="s">
        <v>25</v>
      </c>
      <c r="C20" s="7" t="s">
        <v>26</v>
      </c>
      <c r="D20" s="7" t="s">
        <v>27</v>
      </c>
      <c r="E20" s="7">
        <v>52</v>
      </c>
      <c r="F20" s="8" t="s">
        <v>28</v>
      </c>
      <c r="G20" s="9">
        <v>43624</v>
      </c>
      <c r="H20" s="7">
        <v>49</v>
      </c>
      <c r="I20" s="7" t="s">
        <v>29</v>
      </c>
      <c r="J20" s="10"/>
      <c r="L20" s="7" t="s">
        <v>29</v>
      </c>
      <c r="M20" s="7">
        <v>0</v>
      </c>
      <c r="N20" s="7" t="s">
        <v>29</v>
      </c>
      <c r="O20" s="7">
        <v>0.1</v>
      </c>
      <c r="P20" s="7" t="s">
        <v>29</v>
      </c>
      <c r="Q20" s="7">
        <v>0</v>
      </c>
      <c r="R20" s="7" t="s">
        <v>29</v>
      </c>
      <c r="S20" s="34">
        <v>0.30099999999999999</v>
      </c>
      <c r="T20" s="11" t="s">
        <v>29</v>
      </c>
      <c r="U20" s="12" t="s">
        <v>30</v>
      </c>
      <c r="V20" s="9"/>
      <c r="W20" s="7"/>
    </row>
    <row r="21" spans="1:24" x14ac:dyDescent="0.2">
      <c r="A21" s="7" t="s">
        <v>59</v>
      </c>
      <c r="B21" s="7" t="s">
        <v>25</v>
      </c>
      <c r="C21" s="7" t="s">
        <v>26</v>
      </c>
      <c r="D21" s="7" t="s">
        <v>27</v>
      </c>
      <c r="E21" s="7">
        <v>53</v>
      </c>
      <c r="F21" s="8" t="s">
        <v>28</v>
      </c>
      <c r="G21" s="9">
        <v>43654</v>
      </c>
      <c r="H21" s="7">
        <v>192</v>
      </c>
      <c r="I21" s="7" t="s">
        <v>29</v>
      </c>
      <c r="J21" s="10"/>
      <c r="L21" s="7" t="s">
        <v>29</v>
      </c>
      <c r="M21" s="7">
        <v>0.3</v>
      </c>
      <c r="N21" s="7" t="s">
        <v>29</v>
      </c>
      <c r="O21" s="7">
        <v>0.6</v>
      </c>
      <c r="P21" s="7" t="s">
        <v>29</v>
      </c>
      <c r="Q21" s="7">
        <v>0</v>
      </c>
      <c r="R21" s="7" t="s">
        <v>29</v>
      </c>
      <c r="S21" s="34">
        <v>0.56200000000000006</v>
      </c>
      <c r="T21" s="11" t="s">
        <v>32</v>
      </c>
      <c r="U21" s="12" t="s">
        <v>33</v>
      </c>
      <c r="V21" s="16">
        <v>45870</v>
      </c>
      <c r="W21" s="17" t="s">
        <v>34</v>
      </c>
      <c r="X21" s="62">
        <f>(V21-G21)/30.44</f>
        <v>72.79894875164257</v>
      </c>
    </row>
    <row r="22" spans="1:24" x14ac:dyDescent="0.2">
      <c r="A22" s="7" t="s">
        <v>60</v>
      </c>
      <c r="B22" s="7" t="s">
        <v>25</v>
      </c>
      <c r="C22" s="7" t="s">
        <v>26</v>
      </c>
      <c r="D22" s="7" t="s">
        <v>27</v>
      </c>
      <c r="E22" s="7">
        <v>49</v>
      </c>
      <c r="F22" s="8" t="s">
        <v>28</v>
      </c>
      <c r="G22" s="9">
        <v>43685</v>
      </c>
      <c r="H22" s="7">
        <v>199</v>
      </c>
      <c r="I22" s="7" t="s">
        <v>29</v>
      </c>
      <c r="J22" s="10"/>
      <c r="L22" s="7" t="s">
        <v>29</v>
      </c>
      <c r="M22" s="7">
        <v>0.14000000000000001</v>
      </c>
      <c r="N22" s="7" t="s">
        <v>29</v>
      </c>
      <c r="O22" s="7">
        <v>2.2599999999999998</v>
      </c>
      <c r="P22" s="7" t="s">
        <v>29</v>
      </c>
      <c r="Q22" s="7">
        <v>107.69</v>
      </c>
      <c r="R22" s="7" t="s">
        <v>29</v>
      </c>
      <c r="S22" s="34">
        <v>0.58450000000000002</v>
      </c>
      <c r="T22" s="11" t="s">
        <v>32</v>
      </c>
      <c r="U22" s="12" t="s">
        <v>61</v>
      </c>
      <c r="V22" s="9">
        <v>45597</v>
      </c>
      <c r="W22" s="7" t="s">
        <v>34</v>
      </c>
      <c r="X22" s="62">
        <f>(V22-G22)/30.44</f>
        <v>62.812089356110377</v>
      </c>
    </row>
    <row r="23" spans="1:24" x14ac:dyDescent="0.2">
      <c r="A23" s="7" t="s">
        <v>62</v>
      </c>
      <c r="B23" s="7" t="s">
        <v>25</v>
      </c>
      <c r="C23" s="7" t="s">
        <v>26</v>
      </c>
      <c r="D23" s="7" t="s">
        <v>27</v>
      </c>
      <c r="E23" s="7">
        <v>37</v>
      </c>
      <c r="F23" s="8" t="s">
        <v>28</v>
      </c>
      <c r="G23" s="9">
        <v>43716</v>
      </c>
      <c r="H23" s="7">
        <v>247</v>
      </c>
      <c r="I23" s="7" t="s">
        <v>29</v>
      </c>
      <c r="J23" s="10"/>
      <c r="L23" s="7" t="s">
        <v>29</v>
      </c>
      <c r="M23" s="7">
        <v>0</v>
      </c>
      <c r="N23" s="7" t="s">
        <v>29</v>
      </c>
      <c r="O23" s="7">
        <v>0</v>
      </c>
      <c r="P23" s="7" t="s">
        <v>29</v>
      </c>
      <c r="Q23" s="7">
        <v>0</v>
      </c>
      <c r="R23" s="7" t="s">
        <v>29</v>
      </c>
      <c r="S23" s="34">
        <v>0.22750000000000001</v>
      </c>
      <c r="T23" s="11" t="s">
        <v>29</v>
      </c>
      <c r="U23" s="12" t="s">
        <v>30</v>
      </c>
      <c r="V23" s="9"/>
      <c r="W23" s="7"/>
    </row>
    <row r="24" spans="1:24" x14ac:dyDescent="0.2">
      <c r="A24" s="7" t="s">
        <v>63</v>
      </c>
      <c r="B24" s="7" t="s">
        <v>25</v>
      </c>
      <c r="C24" s="7" t="s">
        <v>26</v>
      </c>
      <c r="D24" s="7" t="s">
        <v>27</v>
      </c>
      <c r="E24" s="7">
        <v>58</v>
      </c>
      <c r="F24" s="8" t="s">
        <v>28</v>
      </c>
      <c r="G24" s="9">
        <v>43753</v>
      </c>
      <c r="H24" s="7">
        <v>18</v>
      </c>
      <c r="I24" s="7" t="s">
        <v>29</v>
      </c>
      <c r="J24" s="10"/>
      <c r="L24" s="7" t="s">
        <v>29</v>
      </c>
      <c r="M24" s="13">
        <v>0</v>
      </c>
      <c r="N24" s="13" t="s">
        <v>29</v>
      </c>
      <c r="O24" s="13">
        <v>16</v>
      </c>
      <c r="P24" s="7" t="s">
        <v>29</v>
      </c>
      <c r="Q24" s="13">
        <v>0</v>
      </c>
      <c r="R24" s="13" t="s">
        <v>29</v>
      </c>
      <c r="S24" s="34">
        <v>0.16650000000000001</v>
      </c>
      <c r="T24" s="11" t="s">
        <v>29</v>
      </c>
      <c r="U24" s="12" t="s">
        <v>30</v>
      </c>
      <c r="V24" s="9"/>
      <c r="W24" s="7"/>
    </row>
    <row r="25" spans="1:24" x14ac:dyDescent="0.2">
      <c r="A25" s="7" t="s">
        <v>64</v>
      </c>
      <c r="B25" s="7" t="s">
        <v>25</v>
      </c>
      <c r="C25" s="7" t="s">
        <v>65</v>
      </c>
      <c r="D25" s="18" t="s">
        <v>27</v>
      </c>
      <c r="E25" s="7">
        <v>24</v>
      </c>
      <c r="F25" s="8" t="s">
        <v>66</v>
      </c>
      <c r="G25" s="9">
        <v>43879</v>
      </c>
      <c r="H25" s="7">
        <v>367</v>
      </c>
      <c r="I25" s="8" t="s">
        <v>29</v>
      </c>
      <c r="J25" s="10"/>
      <c r="L25" s="7" t="s">
        <v>29</v>
      </c>
      <c r="M25" s="19">
        <v>0</v>
      </c>
      <c r="N25" s="19" t="s">
        <v>29</v>
      </c>
      <c r="O25" s="19">
        <v>0</v>
      </c>
      <c r="P25" s="19" t="s">
        <v>29</v>
      </c>
      <c r="Q25" s="19">
        <v>694</v>
      </c>
      <c r="R25" s="19" t="s">
        <v>29</v>
      </c>
      <c r="S25" s="34">
        <v>0.23900000000000002</v>
      </c>
      <c r="T25" s="11" t="s">
        <v>29</v>
      </c>
      <c r="U25" s="12" t="s">
        <v>30</v>
      </c>
      <c r="V25" s="9"/>
      <c r="W25" s="7"/>
    </row>
    <row r="26" spans="1:24" x14ac:dyDescent="0.2">
      <c r="A26" s="7" t="s">
        <v>67</v>
      </c>
      <c r="B26" s="7" t="s">
        <v>25</v>
      </c>
      <c r="C26" s="7" t="s">
        <v>65</v>
      </c>
      <c r="D26" s="9" t="s">
        <v>45</v>
      </c>
      <c r="E26" s="7">
        <v>36</v>
      </c>
      <c r="F26" s="8" t="s">
        <v>28</v>
      </c>
      <c r="G26" s="9">
        <v>44287</v>
      </c>
      <c r="H26" s="7">
        <v>254</v>
      </c>
      <c r="I26" s="8" t="s">
        <v>29</v>
      </c>
      <c r="J26" s="10"/>
      <c r="L26" s="7" t="s">
        <v>29</v>
      </c>
      <c r="M26" s="8">
        <v>0.34</v>
      </c>
      <c r="N26" s="8" t="s">
        <v>29</v>
      </c>
      <c r="O26" s="8">
        <v>2.93</v>
      </c>
      <c r="P26" s="8" t="s">
        <v>29</v>
      </c>
      <c r="Q26" s="8">
        <v>7.9</v>
      </c>
      <c r="R26" s="7" t="s">
        <v>68</v>
      </c>
      <c r="S26" s="34">
        <v>0.08</v>
      </c>
      <c r="T26" s="11" t="s">
        <v>29</v>
      </c>
      <c r="U26" s="12" t="s">
        <v>55</v>
      </c>
      <c r="V26" s="9"/>
      <c r="W26" s="7"/>
    </row>
    <row r="27" spans="1:24" x14ac:dyDescent="0.2">
      <c r="A27" s="7" t="s">
        <v>69</v>
      </c>
      <c r="B27" s="7" t="s">
        <v>25</v>
      </c>
      <c r="C27" s="7" t="s">
        <v>65</v>
      </c>
      <c r="D27" s="9" t="s">
        <v>27</v>
      </c>
      <c r="E27" s="7">
        <v>58</v>
      </c>
      <c r="F27" s="8" t="s">
        <v>28</v>
      </c>
      <c r="G27" s="9">
        <v>44298</v>
      </c>
      <c r="H27" s="7">
        <v>282</v>
      </c>
      <c r="I27" s="8" t="s">
        <v>29</v>
      </c>
      <c r="J27" s="10"/>
      <c r="L27" s="7" t="s">
        <v>29</v>
      </c>
      <c r="M27" s="8">
        <v>0</v>
      </c>
      <c r="N27" s="8" t="s">
        <v>29</v>
      </c>
      <c r="O27" s="8">
        <v>0</v>
      </c>
      <c r="P27" s="8" t="s">
        <v>29</v>
      </c>
      <c r="Q27" s="8">
        <v>16.420000000000002</v>
      </c>
      <c r="R27" s="7" t="s">
        <v>68</v>
      </c>
      <c r="S27" s="34">
        <v>8.5000000000000006E-2</v>
      </c>
      <c r="T27" s="11" t="s">
        <v>29</v>
      </c>
      <c r="U27" s="12" t="s">
        <v>46</v>
      </c>
      <c r="V27" s="9"/>
      <c r="W27" s="7"/>
    </row>
    <row r="28" spans="1:24" x14ac:dyDescent="0.2">
      <c r="A28" s="7" t="s">
        <v>70</v>
      </c>
      <c r="B28" s="7" t="s">
        <v>25</v>
      </c>
      <c r="C28" s="7" t="s">
        <v>65</v>
      </c>
      <c r="D28" s="9" t="s">
        <v>27</v>
      </c>
      <c r="E28" s="7">
        <v>36</v>
      </c>
      <c r="F28" s="8" t="s">
        <v>28</v>
      </c>
      <c r="G28" s="9">
        <v>44299</v>
      </c>
      <c r="H28" s="7">
        <v>546</v>
      </c>
      <c r="I28" s="8" t="s">
        <v>29</v>
      </c>
      <c r="J28" s="10"/>
      <c r="L28" s="7" t="s">
        <v>29</v>
      </c>
      <c r="M28" s="8">
        <v>0.24</v>
      </c>
      <c r="N28" s="8" t="s">
        <v>29</v>
      </c>
      <c r="O28" s="8">
        <v>5.21</v>
      </c>
      <c r="P28" s="8" t="s">
        <v>29</v>
      </c>
      <c r="Q28" s="8">
        <v>441.23</v>
      </c>
      <c r="R28" s="7" t="s">
        <v>68</v>
      </c>
      <c r="S28" s="34">
        <v>0.313</v>
      </c>
      <c r="T28" s="11" t="s">
        <v>32</v>
      </c>
      <c r="U28" s="12" t="s">
        <v>40</v>
      </c>
      <c r="V28" s="9">
        <v>45597</v>
      </c>
      <c r="W28" s="7" t="s">
        <v>34</v>
      </c>
      <c r="X28" s="62">
        <f>(V28-G28)/30.44</f>
        <v>42.641261498028911</v>
      </c>
    </row>
    <row r="29" spans="1:24" x14ac:dyDescent="0.2">
      <c r="A29" s="7" t="s">
        <v>71</v>
      </c>
      <c r="B29" s="7" t="s">
        <v>25</v>
      </c>
      <c r="C29" s="7" t="s">
        <v>65</v>
      </c>
      <c r="D29" s="9" t="s">
        <v>27</v>
      </c>
      <c r="E29" s="7">
        <v>58</v>
      </c>
      <c r="F29" s="8" t="s">
        <v>28</v>
      </c>
      <c r="G29" s="9">
        <v>44313</v>
      </c>
      <c r="H29" s="7">
        <v>371</v>
      </c>
      <c r="I29" s="8" t="s">
        <v>29</v>
      </c>
      <c r="J29" s="10"/>
      <c r="L29" s="7" t="s">
        <v>29</v>
      </c>
      <c r="M29" s="8">
        <v>0</v>
      </c>
      <c r="N29" s="8" t="s">
        <v>29</v>
      </c>
      <c r="O29" s="8">
        <v>2</v>
      </c>
      <c r="P29" s="8" t="s">
        <v>29</v>
      </c>
      <c r="Q29" s="8">
        <v>0</v>
      </c>
      <c r="R29" s="7" t="s">
        <v>68</v>
      </c>
      <c r="S29" s="34">
        <v>0.32900000000000001</v>
      </c>
      <c r="T29" s="11" t="s">
        <v>32</v>
      </c>
      <c r="U29" s="12" t="s">
        <v>33</v>
      </c>
      <c r="V29" s="20">
        <v>45957</v>
      </c>
      <c r="W29" s="21" t="s">
        <v>34</v>
      </c>
      <c r="X29" s="62">
        <f>(V29-G29)/30.44</f>
        <v>54.007884362680684</v>
      </c>
    </row>
    <row r="30" spans="1:24" x14ac:dyDescent="0.2">
      <c r="A30" s="7" t="s">
        <v>72</v>
      </c>
      <c r="B30" s="7" t="s">
        <v>25</v>
      </c>
      <c r="C30" s="7" t="s">
        <v>65</v>
      </c>
      <c r="D30" s="9" t="s">
        <v>27</v>
      </c>
      <c r="E30" s="7">
        <v>77</v>
      </c>
      <c r="F30" s="8" t="s">
        <v>28</v>
      </c>
      <c r="G30" s="9">
        <v>44343</v>
      </c>
      <c r="H30" s="7">
        <v>337</v>
      </c>
      <c r="I30" s="8" t="s">
        <v>29</v>
      </c>
      <c r="J30" s="10"/>
      <c r="L30" s="7" t="s">
        <v>29</v>
      </c>
      <c r="M30" s="8">
        <v>0.02</v>
      </c>
      <c r="N30" s="8" t="s">
        <v>29</v>
      </c>
      <c r="O30" s="8">
        <v>0</v>
      </c>
      <c r="P30" s="8" t="s">
        <v>29</v>
      </c>
      <c r="Q30" s="8">
        <v>19.309999999999999</v>
      </c>
      <c r="R30" s="7" t="s">
        <v>68</v>
      </c>
      <c r="S30" s="34">
        <v>0.22900000000000001</v>
      </c>
      <c r="T30" s="11" t="s">
        <v>29</v>
      </c>
      <c r="U30" s="12" t="s">
        <v>40</v>
      </c>
      <c r="V30" s="9"/>
      <c r="W30" s="7"/>
    </row>
    <row r="31" spans="1:24" x14ac:dyDescent="0.2">
      <c r="A31" s="7" t="s">
        <v>73</v>
      </c>
      <c r="B31" s="7" t="s">
        <v>25</v>
      </c>
      <c r="C31" s="7" t="s">
        <v>65</v>
      </c>
      <c r="D31" s="9" t="s">
        <v>27</v>
      </c>
      <c r="E31" s="7">
        <v>75</v>
      </c>
      <c r="F31" s="8" t="s">
        <v>28</v>
      </c>
      <c r="G31" s="9">
        <v>44343</v>
      </c>
      <c r="H31" s="7">
        <v>624</v>
      </c>
      <c r="I31" s="8" t="s">
        <v>29</v>
      </c>
      <c r="J31" s="10"/>
      <c r="L31" s="7" t="s">
        <v>32</v>
      </c>
      <c r="M31" s="8">
        <v>163.24</v>
      </c>
      <c r="N31" s="19" t="s">
        <v>32</v>
      </c>
      <c r="O31" s="8">
        <v>613.98</v>
      </c>
      <c r="P31" s="19" t="s">
        <v>32</v>
      </c>
      <c r="Q31" s="8">
        <v>1928.93</v>
      </c>
      <c r="R31" s="19" t="s">
        <v>32</v>
      </c>
      <c r="S31" s="34">
        <v>9.7000000000000003E-2</v>
      </c>
      <c r="T31" s="11" t="s">
        <v>29</v>
      </c>
      <c r="U31" s="12" t="s">
        <v>40</v>
      </c>
      <c r="V31" s="9">
        <v>45449</v>
      </c>
      <c r="W31" s="7" t="s">
        <v>34</v>
      </c>
      <c r="X31" s="62">
        <f>(V31-G31)/30.44</f>
        <v>36.333771353482256</v>
      </c>
    </row>
    <row r="32" spans="1:24" x14ac:dyDescent="0.2">
      <c r="A32" s="7" t="s">
        <v>74</v>
      </c>
      <c r="B32" s="7" t="s">
        <v>25</v>
      </c>
      <c r="C32" s="7" t="s">
        <v>65</v>
      </c>
      <c r="D32" s="9" t="s">
        <v>27</v>
      </c>
      <c r="E32" s="7">
        <v>36</v>
      </c>
      <c r="F32" s="8" t="s">
        <v>75</v>
      </c>
      <c r="G32" s="9">
        <v>44347</v>
      </c>
      <c r="H32" s="7">
        <v>349</v>
      </c>
      <c r="I32" s="8" t="s">
        <v>29</v>
      </c>
      <c r="J32" s="10"/>
      <c r="L32" s="7" t="s">
        <v>29</v>
      </c>
      <c r="M32" s="7">
        <v>0.09</v>
      </c>
      <c r="N32" s="8" t="s">
        <v>29</v>
      </c>
      <c r="O32" s="8">
        <v>1.66</v>
      </c>
      <c r="P32" s="8" t="s">
        <v>29</v>
      </c>
      <c r="Q32" s="8">
        <v>0</v>
      </c>
      <c r="R32" s="7" t="s">
        <v>68</v>
      </c>
      <c r="S32" s="34">
        <v>6.8000000000000005E-2</v>
      </c>
      <c r="T32" s="11" t="s">
        <v>29</v>
      </c>
      <c r="U32" s="12" t="s">
        <v>40</v>
      </c>
      <c r="V32" s="9"/>
      <c r="W32" s="7"/>
    </row>
    <row r="33" spans="1:24" x14ac:dyDescent="0.2">
      <c r="A33" s="7" t="s">
        <v>76</v>
      </c>
      <c r="B33" s="7" t="s">
        <v>25</v>
      </c>
      <c r="C33" s="7" t="s">
        <v>65</v>
      </c>
      <c r="D33" s="9" t="s">
        <v>45</v>
      </c>
      <c r="E33" s="7">
        <v>31</v>
      </c>
      <c r="F33" s="8" t="s">
        <v>28</v>
      </c>
      <c r="G33" s="9">
        <v>44354</v>
      </c>
      <c r="H33" s="7">
        <v>219</v>
      </c>
      <c r="I33" s="8" t="s">
        <v>29</v>
      </c>
      <c r="J33" s="10"/>
      <c r="L33" s="7" t="s">
        <v>29</v>
      </c>
      <c r="M33" s="7">
        <v>0</v>
      </c>
      <c r="N33" s="8" t="s">
        <v>29</v>
      </c>
      <c r="O33" s="8">
        <v>0</v>
      </c>
      <c r="P33" s="8" t="s">
        <v>29</v>
      </c>
      <c r="Q33" s="8">
        <v>3.99</v>
      </c>
      <c r="R33" s="7" t="s">
        <v>68</v>
      </c>
      <c r="S33" s="34">
        <v>5.7000000000000002E-2</v>
      </c>
      <c r="T33" s="11" t="s">
        <v>29</v>
      </c>
      <c r="U33" s="12" t="s">
        <v>40</v>
      </c>
      <c r="V33" s="9"/>
      <c r="W33" s="7"/>
    </row>
    <row r="34" spans="1:24" x14ac:dyDescent="0.2">
      <c r="A34" s="7" t="s">
        <v>77</v>
      </c>
      <c r="B34" s="7" t="s">
        <v>25</v>
      </c>
      <c r="C34" s="7" t="s">
        <v>65</v>
      </c>
      <c r="D34" s="9" t="s">
        <v>27</v>
      </c>
      <c r="E34" s="7">
        <v>61</v>
      </c>
      <c r="F34" s="8" t="s">
        <v>28</v>
      </c>
      <c r="G34" s="9">
        <v>44354</v>
      </c>
      <c r="H34" s="7">
        <v>277</v>
      </c>
      <c r="I34" s="8" t="s">
        <v>29</v>
      </c>
      <c r="J34" s="10"/>
      <c r="L34" s="7" t="s">
        <v>29</v>
      </c>
      <c r="M34" s="7">
        <v>0</v>
      </c>
      <c r="N34" s="8" t="s">
        <v>29</v>
      </c>
      <c r="O34" s="8">
        <v>1.95</v>
      </c>
      <c r="P34" s="8" t="s">
        <v>29</v>
      </c>
      <c r="Q34" s="8">
        <v>116.76</v>
      </c>
      <c r="R34" s="7" t="s">
        <v>68</v>
      </c>
      <c r="S34" s="34">
        <v>4.7E-2</v>
      </c>
      <c r="T34" s="11" t="s">
        <v>29</v>
      </c>
      <c r="U34" s="12" t="s">
        <v>40</v>
      </c>
      <c r="V34" s="9"/>
      <c r="W34" s="7"/>
    </row>
    <row r="35" spans="1:24" x14ac:dyDescent="0.2">
      <c r="A35" s="7" t="s">
        <v>78</v>
      </c>
      <c r="B35" s="7" t="s">
        <v>25</v>
      </c>
      <c r="C35" s="7" t="s">
        <v>65</v>
      </c>
      <c r="D35" s="9" t="s">
        <v>27</v>
      </c>
      <c r="E35" s="7">
        <v>64</v>
      </c>
      <c r="F35" s="8" t="s">
        <v>28</v>
      </c>
      <c r="G35" s="9">
        <v>44382</v>
      </c>
      <c r="H35" s="7">
        <v>342</v>
      </c>
      <c r="I35" s="8" t="s">
        <v>29</v>
      </c>
      <c r="J35" s="10"/>
      <c r="L35" s="7" t="s">
        <v>29</v>
      </c>
      <c r="M35" s="7">
        <v>0.4</v>
      </c>
      <c r="N35" s="8" t="s">
        <v>29</v>
      </c>
      <c r="O35" s="8">
        <v>0</v>
      </c>
      <c r="P35" s="8" t="s">
        <v>29</v>
      </c>
      <c r="Q35" s="8">
        <v>152.21</v>
      </c>
      <c r="R35" s="7" t="s">
        <v>68</v>
      </c>
      <c r="S35" s="34">
        <v>3.2000000000000001E-2</v>
      </c>
      <c r="T35" s="11" t="s">
        <v>29</v>
      </c>
      <c r="U35" s="12" t="s">
        <v>55</v>
      </c>
      <c r="V35" s="9"/>
      <c r="W35" s="7"/>
    </row>
    <row r="36" spans="1:24" x14ac:dyDescent="0.2">
      <c r="A36" s="7" t="s">
        <v>79</v>
      </c>
      <c r="B36" s="7" t="s">
        <v>25</v>
      </c>
      <c r="C36" s="7" t="s">
        <v>65</v>
      </c>
      <c r="D36" s="9" t="s">
        <v>27</v>
      </c>
      <c r="E36" s="7">
        <v>46</v>
      </c>
      <c r="F36" s="8" t="s">
        <v>28</v>
      </c>
      <c r="G36" s="9">
        <v>44391</v>
      </c>
      <c r="H36" s="7">
        <v>175</v>
      </c>
      <c r="I36" s="8" t="s">
        <v>29</v>
      </c>
      <c r="J36" s="10"/>
      <c r="L36" s="7" t="s">
        <v>29</v>
      </c>
      <c r="M36" s="8">
        <v>0.19</v>
      </c>
      <c r="N36" s="8" t="s">
        <v>29</v>
      </c>
      <c r="O36" s="8">
        <v>0</v>
      </c>
      <c r="P36" s="8" t="s">
        <v>29</v>
      </c>
      <c r="Q36" s="8">
        <v>5.96</v>
      </c>
      <c r="R36" s="7" t="s">
        <v>68</v>
      </c>
      <c r="S36" s="34">
        <v>0.45900000000000002</v>
      </c>
      <c r="T36" s="11" t="s">
        <v>32</v>
      </c>
      <c r="U36" s="12" t="s">
        <v>33</v>
      </c>
      <c r="V36" s="20">
        <v>45817</v>
      </c>
      <c r="W36" s="21" t="s">
        <v>34</v>
      </c>
      <c r="X36" s="62">
        <f>(V36-G36)/30.44</f>
        <v>46.846254927726676</v>
      </c>
    </row>
    <row r="37" spans="1:24" x14ac:dyDescent="0.2">
      <c r="A37" s="7" t="s">
        <v>80</v>
      </c>
      <c r="B37" s="7" t="s">
        <v>25</v>
      </c>
      <c r="C37" s="7" t="s">
        <v>65</v>
      </c>
      <c r="D37" s="9" t="s">
        <v>27</v>
      </c>
      <c r="E37" s="7">
        <v>50</v>
      </c>
      <c r="F37" s="8" t="s">
        <v>28</v>
      </c>
      <c r="G37" s="9">
        <v>44391</v>
      </c>
      <c r="H37" s="7">
        <v>1004</v>
      </c>
      <c r="I37" s="8" t="s">
        <v>29</v>
      </c>
      <c r="J37" s="10"/>
      <c r="L37" s="7" t="s">
        <v>29</v>
      </c>
      <c r="M37" s="8">
        <v>0.02</v>
      </c>
      <c r="N37" s="8" t="s">
        <v>29</v>
      </c>
      <c r="O37" s="8">
        <v>0</v>
      </c>
      <c r="P37" s="8" t="s">
        <v>29</v>
      </c>
      <c r="Q37" s="8">
        <v>0</v>
      </c>
      <c r="R37" s="7" t="s">
        <v>68</v>
      </c>
      <c r="S37" s="34">
        <v>0.107</v>
      </c>
      <c r="T37" s="11" t="s">
        <v>29</v>
      </c>
      <c r="U37" s="12" t="s">
        <v>40</v>
      </c>
      <c r="V37" s="9"/>
      <c r="W37" s="7"/>
    </row>
    <row r="38" spans="1:24" x14ac:dyDescent="0.2">
      <c r="A38" s="7" t="s">
        <v>81</v>
      </c>
      <c r="B38" s="7" t="s">
        <v>25</v>
      </c>
      <c r="C38" s="7" t="s">
        <v>65</v>
      </c>
      <c r="D38" s="9" t="s">
        <v>45</v>
      </c>
      <c r="E38" s="7">
        <v>43</v>
      </c>
      <c r="F38" s="8" t="s">
        <v>28</v>
      </c>
      <c r="G38" s="9">
        <v>44391</v>
      </c>
      <c r="H38" s="7">
        <v>232</v>
      </c>
      <c r="I38" s="8" t="s">
        <v>29</v>
      </c>
      <c r="J38" s="10"/>
      <c r="L38" s="7" t="s">
        <v>29</v>
      </c>
      <c r="M38" s="8">
        <v>0</v>
      </c>
      <c r="N38" s="8" t="s">
        <v>29</v>
      </c>
      <c r="O38" s="8">
        <v>0</v>
      </c>
      <c r="P38" s="8" t="s">
        <v>29</v>
      </c>
      <c r="Q38" s="8">
        <v>319.72000000000003</v>
      </c>
      <c r="R38" s="7" t="s">
        <v>68</v>
      </c>
      <c r="S38" s="34">
        <v>0.218</v>
      </c>
      <c r="T38" s="11" t="s">
        <v>29</v>
      </c>
      <c r="U38" s="12" t="s">
        <v>30</v>
      </c>
      <c r="V38" s="9"/>
      <c r="W38" s="7"/>
    </row>
    <row r="39" spans="1:24" x14ac:dyDescent="0.2">
      <c r="A39" s="7" t="s">
        <v>82</v>
      </c>
      <c r="B39" s="7" t="s">
        <v>25</v>
      </c>
      <c r="C39" s="7" t="s">
        <v>65</v>
      </c>
      <c r="D39" s="9" t="s">
        <v>45</v>
      </c>
      <c r="E39" s="7">
        <v>65</v>
      </c>
      <c r="F39" s="8" t="s">
        <v>28</v>
      </c>
      <c r="G39" s="9">
        <v>44420</v>
      </c>
      <c r="H39" s="7">
        <v>110</v>
      </c>
      <c r="I39" s="8" t="s">
        <v>29</v>
      </c>
      <c r="J39" s="10"/>
      <c r="L39" s="7" t="s">
        <v>29</v>
      </c>
      <c r="M39" s="8">
        <v>0.03</v>
      </c>
      <c r="N39" s="8" t="s">
        <v>29</v>
      </c>
      <c r="O39" s="8">
        <v>0</v>
      </c>
      <c r="P39" s="8" t="s">
        <v>29</v>
      </c>
      <c r="Q39" s="8">
        <v>5.46</v>
      </c>
      <c r="R39" s="7" t="s">
        <v>68</v>
      </c>
      <c r="S39" s="34">
        <v>0.06</v>
      </c>
      <c r="T39" s="11" t="s">
        <v>29</v>
      </c>
      <c r="U39" s="12" t="s">
        <v>40</v>
      </c>
      <c r="V39" s="9"/>
      <c r="W39" s="7"/>
    </row>
    <row r="40" spans="1:24" x14ac:dyDescent="0.2">
      <c r="A40" s="7" t="s">
        <v>83</v>
      </c>
      <c r="B40" s="7" t="s">
        <v>25</v>
      </c>
      <c r="C40" s="7" t="s">
        <v>65</v>
      </c>
      <c r="D40" s="9" t="s">
        <v>27</v>
      </c>
      <c r="E40" s="7">
        <v>42</v>
      </c>
      <c r="F40" s="8" t="s">
        <v>28</v>
      </c>
      <c r="G40" s="9">
        <v>44427</v>
      </c>
      <c r="H40" s="7">
        <v>153</v>
      </c>
      <c r="I40" s="8" t="s">
        <v>29</v>
      </c>
      <c r="J40" s="10"/>
      <c r="L40" s="7" t="s">
        <v>29</v>
      </c>
      <c r="M40" s="8">
        <v>0</v>
      </c>
      <c r="N40" s="8" t="s">
        <v>29</v>
      </c>
      <c r="O40" s="8">
        <v>0</v>
      </c>
      <c r="P40" s="8" t="s">
        <v>29</v>
      </c>
      <c r="Q40" s="8">
        <v>7.54</v>
      </c>
      <c r="R40" s="7" t="s">
        <v>68</v>
      </c>
      <c r="S40" s="34">
        <v>0.32</v>
      </c>
      <c r="T40" s="11" t="s">
        <v>32</v>
      </c>
      <c r="U40" s="12" t="s">
        <v>33</v>
      </c>
      <c r="V40" s="20">
        <v>44950</v>
      </c>
      <c r="W40" s="21" t="s">
        <v>34</v>
      </c>
      <c r="X40" s="62">
        <f>(V40-G40)/30.44</f>
        <v>17.181340341655716</v>
      </c>
    </row>
    <row r="41" spans="1:24" x14ac:dyDescent="0.2">
      <c r="A41" s="7" t="s">
        <v>84</v>
      </c>
      <c r="B41" s="7" t="s">
        <v>25</v>
      </c>
      <c r="C41" s="7" t="s">
        <v>65</v>
      </c>
      <c r="D41" s="9" t="s">
        <v>45</v>
      </c>
      <c r="E41" s="7">
        <v>59</v>
      </c>
      <c r="F41" s="8" t="s">
        <v>28</v>
      </c>
      <c r="G41" s="9">
        <v>44441</v>
      </c>
      <c r="H41" s="7">
        <v>157</v>
      </c>
      <c r="I41" s="8" t="s">
        <v>29</v>
      </c>
      <c r="J41" s="10"/>
      <c r="L41" s="7" t="s">
        <v>29</v>
      </c>
      <c r="M41" s="8">
        <v>0.51</v>
      </c>
      <c r="N41" s="8" t="s">
        <v>29</v>
      </c>
      <c r="O41" s="8">
        <v>1.56</v>
      </c>
      <c r="P41" s="8" t="s">
        <v>29</v>
      </c>
      <c r="Q41" s="8">
        <v>136.22999999999999</v>
      </c>
      <c r="R41" s="7" t="s">
        <v>68</v>
      </c>
      <c r="S41" s="34">
        <v>0.21299999999999999</v>
      </c>
      <c r="T41" s="11" t="s">
        <v>29</v>
      </c>
      <c r="U41" s="12" t="s">
        <v>30</v>
      </c>
      <c r="V41" s="9"/>
      <c r="W41" s="7"/>
    </row>
    <row r="42" spans="1:24" x14ac:dyDescent="0.2">
      <c r="A42" s="7" t="s">
        <v>85</v>
      </c>
      <c r="B42" s="7" t="s">
        <v>25</v>
      </c>
      <c r="C42" s="7" t="s">
        <v>65</v>
      </c>
      <c r="D42" s="9" t="s">
        <v>27</v>
      </c>
      <c r="E42" s="7">
        <v>52</v>
      </c>
      <c r="F42" s="8" t="s">
        <v>28</v>
      </c>
      <c r="G42" s="9">
        <v>44448</v>
      </c>
      <c r="H42" s="7">
        <v>200</v>
      </c>
      <c r="I42" s="8" t="s">
        <v>29</v>
      </c>
      <c r="J42" s="10"/>
      <c r="L42" s="7" t="s">
        <v>29</v>
      </c>
      <c r="M42" s="8">
        <v>0</v>
      </c>
      <c r="N42" s="8" t="s">
        <v>29</v>
      </c>
      <c r="O42" s="8">
        <v>0</v>
      </c>
      <c r="P42" s="8" t="s">
        <v>29</v>
      </c>
      <c r="Q42" s="8">
        <v>0</v>
      </c>
      <c r="R42" s="7" t="s">
        <v>68</v>
      </c>
      <c r="S42" s="34">
        <v>0.04</v>
      </c>
      <c r="T42" s="11" t="s">
        <v>29</v>
      </c>
      <c r="U42" s="12" t="s">
        <v>55</v>
      </c>
      <c r="V42" s="9"/>
      <c r="W42" s="7"/>
    </row>
    <row r="43" spans="1:24" x14ac:dyDescent="0.2">
      <c r="A43" s="7" t="s">
        <v>86</v>
      </c>
      <c r="B43" s="7" t="s">
        <v>25</v>
      </c>
      <c r="C43" s="7" t="s">
        <v>65</v>
      </c>
      <c r="D43" s="9" t="s">
        <v>27</v>
      </c>
      <c r="E43" s="7">
        <v>55</v>
      </c>
      <c r="F43" s="8" t="s">
        <v>28</v>
      </c>
      <c r="G43" s="9">
        <v>44448</v>
      </c>
      <c r="H43" s="7">
        <v>328</v>
      </c>
      <c r="I43" s="8" t="s">
        <v>29</v>
      </c>
      <c r="J43" s="10"/>
      <c r="L43" s="7" t="s">
        <v>29</v>
      </c>
      <c r="M43" s="8">
        <v>0</v>
      </c>
      <c r="N43" s="8" t="s">
        <v>29</v>
      </c>
      <c r="O43" s="8">
        <v>0</v>
      </c>
      <c r="P43" s="8" t="s">
        <v>29</v>
      </c>
      <c r="Q43" s="7">
        <v>2.31</v>
      </c>
      <c r="R43" s="7" t="s">
        <v>68</v>
      </c>
      <c r="S43" s="34">
        <v>0.152</v>
      </c>
      <c r="T43" s="11" t="s">
        <v>29</v>
      </c>
      <c r="U43" s="12" t="s">
        <v>40</v>
      </c>
      <c r="V43" s="9"/>
      <c r="W43" s="7"/>
    </row>
    <row r="44" spans="1:24" x14ac:dyDescent="0.2">
      <c r="A44" s="7" t="s">
        <v>87</v>
      </c>
      <c r="B44" s="7" t="s">
        <v>25</v>
      </c>
      <c r="C44" s="7" t="s">
        <v>65</v>
      </c>
      <c r="D44" s="9" t="s">
        <v>27</v>
      </c>
      <c r="E44" s="7">
        <v>51</v>
      </c>
      <c r="F44" s="8" t="s">
        <v>28</v>
      </c>
      <c r="G44" s="9">
        <v>44455</v>
      </c>
      <c r="H44" s="7">
        <v>334</v>
      </c>
      <c r="I44" s="8" t="s">
        <v>29</v>
      </c>
      <c r="J44" s="10"/>
      <c r="L44" s="7" t="s">
        <v>29</v>
      </c>
      <c r="M44" s="8">
        <v>0.15</v>
      </c>
      <c r="N44" s="8" t="s">
        <v>29</v>
      </c>
      <c r="O44" s="8">
        <v>0</v>
      </c>
      <c r="P44" s="8" t="s">
        <v>29</v>
      </c>
      <c r="Q44" s="8">
        <v>9.06</v>
      </c>
      <c r="R44" s="7" t="s">
        <v>68</v>
      </c>
      <c r="S44" s="34">
        <v>8.4000000000000005E-2</v>
      </c>
      <c r="T44" s="11" t="s">
        <v>29</v>
      </c>
      <c r="U44" s="12" t="s">
        <v>40</v>
      </c>
      <c r="V44" s="9"/>
      <c r="W44" s="7"/>
    </row>
    <row r="45" spans="1:24" x14ac:dyDescent="0.2">
      <c r="A45" s="7" t="s">
        <v>88</v>
      </c>
      <c r="B45" s="7" t="s">
        <v>25</v>
      </c>
      <c r="C45" s="7" t="s">
        <v>65</v>
      </c>
      <c r="D45" s="9" t="s">
        <v>45</v>
      </c>
      <c r="E45" s="7">
        <v>48</v>
      </c>
      <c r="F45" s="8" t="s">
        <v>89</v>
      </c>
      <c r="G45" s="9">
        <v>44459</v>
      </c>
      <c r="H45" s="7">
        <v>258</v>
      </c>
      <c r="I45" s="8" t="s">
        <v>29</v>
      </c>
      <c r="J45" s="10"/>
      <c r="L45" s="7" t="s">
        <v>29</v>
      </c>
      <c r="M45" s="8">
        <v>0</v>
      </c>
      <c r="N45" s="8" t="s">
        <v>29</v>
      </c>
      <c r="O45" s="8">
        <v>0</v>
      </c>
      <c r="P45" s="8" t="s">
        <v>29</v>
      </c>
      <c r="Q45" s="8">
        <v>5.3</v>
      </c>
      <c r="R45" s="8" t="s">
        <v>29</v>
      </c>
      <c r="S45" s="34">
        <v>8.4000000000000005E-2</v>
      </c>
      <c r="T45" s="11" t="s">
        <v>29</v>
      </c>
      <c r="U45" s="12" t="s">
        <v>40</v>
      </c>
      <c r="V45" s="9"/>
      <c r="W45" s="7"/>
    </row>
    <row r="46" spans="1:24" x14ac:dyDescent="0.2">
      <c r="A46" s="7" t="s">
        <v>90</v>
      </c>
      <c r="B46" s="7" t="s">
        <v>25</v>
      </c>
      <c r="C46" s="7" t="s">
        <v>65</v>
      </c>
      <c r="D46" s="9" t="s">
        <v>45</v>
      </c>
      <c r="E46" s="7">
        <v>58</v>
      </c>
      <c r="F46" s="8" t="s">
        <v>28</v>
      </c>
      <c r="G46" s="9">
        <v>44460</v>
      </c>
      <c r="H46" s="7">
        <v>77</v>
      </c>
      <c r="I46" s="8" t="s">
        <v>29</v>
      </c>
      <c r="J46" s="10"/>
      <c r="L46" s="7" t="s">
        <v>29</v>
      </c>
      <c r="M46" s="8">
        <v>0</v>
      </c>
      <c r="N46" s="8" t="s">
        <v>29</v>
      </c>
      <c r="O46" s="8">
        <v>0</v>
      </c>
      <c r="P46" s="8" t="s">
        <v>29</v>
      </c>
      <c r="Q46" s="8">
        <v>0</v>
      </c>
      <c r="R46" s="8" t="s">
        <v>29</v>
      </c>
      <c r="S46" s="34">
        <v>0.11600000000000001</v>
      </c>
      <c r="T46" s="11" t="s">
        <v>29</v>
      </c>
      <c r="U46" s="12" t="s">
        <v>40</v>
      </c>
      <c r="V46" s="9"/>
      <c r="W46" s="7"/>
    </row>
    <row r="47" spans="1:24" x14ac:dyDescent="0.2">
      <c r="A47" s="7" t="s">
        <v>91</v>
      </c>
      <c r="B47" s="7" t="s">
        <v>25</v>
      </c>
      <c r="C47" s="7" t="s">
        <v>65</v>
      </c>
      <c r="D47" s="9" t="s">
        <v>27</v>
      </c>
      <c r="E47" s="7">
        <v>57</v>
      </c>
      <c r="F47" s="8" t="s">
        <v>28</v>
      </c>
      <c r="G47" s="9">
        <v>44462</v>
      </c>
      <c r="H47" s="7">
        <v>322</v>
      </c>
      <c r="I47" s="8" t="s">
        <v>29</v>
      </c>
      <c r="J47" s="10"/>
      <c r="L47" s="7" t="s">
        <v>29</v>
      </c>
      <c r="M47" s="8">
        <v>0</v>
      </c>
      <c r="N47" s="8" t="s">
        <v>29</v>
      </c>
      <c r="O47" s="10">
        <v>4.74</v>
      </c>
      <c r="P47" s="8" t="s">
        <v>29</v>
      </c>
      <c r="Q47" s="8">
        <v>296.12</v>
      </c>
      <c r="R47" s="8" t="s">
        <v>29</v>
      </c>
      <c r="S47" s="34">
        <v>0.122</v>
      </c>
      <c r="T47" s="11" t="s">
        <v>29</v>
      </c>
      <c r="U47" s="22" t="s">
        <v>40</v>
      </c>
      <c r="V47" s="9"/>
      <c r="W47" s="7"/>
    </row>
    <row r="48" spans="1:24" x14ac:dyDescent="0.2">
      <c r="A48" s="7" t="s">
        <v>92</v>
      </c>
      <c r="B48" s="7" t="s">
        <v>25</v>
      </c>
      <c r="C48" s="7" t="s">
        <v>65</v>
      </c>
      <c r="D48" s="9" t="s">
        <v>27</v>
      </c>
      <c r="E48" s="7">
        <v>45</v>
      </c>
      <c r="F48" s="8" t="s">
        <v>28</v>
      </c>
      <c r="G48" s="9">
        <v>44502</v>
      </c>
      <c r="H48" s="7">
        <v>154</v>
      </c>
      <c r="I48" s="8" t="s">
        <v>29</v>
      </c>
      <c r="J48" s="10"/>
      <c r="L48" s="7" t="s">
        <v>29</v>
      </c>
      <c r="M48" s="8">
        <v>0</v>
      </c>
      <c r="N48" s="7" t="s">
        <v>29</v>
      </c>
      <c r="O48" s="8">
        <v>0</v>
      </c>
      <c r="P48" s="7" t="s">
        <v>29</v>
      </c>
      <c r="Q48" s="10">
        <v>162.74</v>
      </c>
      <c r="R48" s="7" t="s">
        <v>29</v>
      </c>
      <c r="S48" s="34">
        <v>0.10100000000000001</v>
      </c>
      <c r="T48" s="11" t="s">
        <v>29</v>
      </c>
      <c r="U48" s="12" t="s">
        <v>40</v>
      </c>
      <c r="V48" s="9"/>
      <c r="W48" s="7"/>
    </row>
    <row r="49" spans="1:24" x14ac:dyDescent="0.2">
      <c r="A49" s="7" t="s">
        <v>93</v>
      </c>
      <c r="B49" s="7" t="s">
        <v>25</v>
      </c>
      <c r="C49" s="7" t="s">
        <v>65</v>
      </c>
      <c r="D49" s="9" t="s">
        <v>27</v>
      </c>
      <c r="E49" s="7">
        <v>56</v>
      </c>
      <c r="F49" s="8" t="s">
        <v>28</v>
      </c>
      <c r="G49" s="9">
        <v>44523</v>
      </c>
      <c r="H49" s="7">
        <v>272</v>
      </c>
      <c r="I49" s="8" t="s">
        <v>29</v>
      </c>
      <c r="J49" s="10"/>
      <c r="L49" s="7" t="s">
        <v>29</v>
      </c>
      <c r="M49" s="7">
        <v>0</v>
      </c>
      <c r="N49" s="7" t="s">
        <v>29</v>
      </c>
      <c r="O49" s="7">
        <v>0</v>
      </c>
      <c r="P49" s="7" t="s">
        <v>29</v>
      </c>
      <c r="Q49" s="7">
        <v>0</v>
      </c>
      <c r="R49" s="7" t="s">
        <v>68</v>
      </c>
      <c r="S49" s="34">
        <v>5.1999999999999998E-2</v>
      </c>
      <c r="T49" s="11" t="s">
        <v>29</v>
      </c>
      <c r="U49" s="12" t="s">
        <v>46</v>
      </c>
      <c r="V49" s="9"/>
      <c r="W49" s="7"/>
    </row>
    <row r="50" spans="1:24" x14ac:dyDescent="0.2">
      <c r="A50" s="7" t="s">
        <v>94</v>
      </c>
      <c r="B50" s="7" t="s">
        <v>25</v>
      </c>
      <c r="C50" s="7" t="s">
        <v>65</v>
      </c>
      <c r="D50" s="9" t="s">
        <v>45</v>
      </c>
      <c r="E50" s="7">
        <v>40</v>
      </c>
      <c r="F50" s="8" t="s">
        <v>95</v>
      </c>
      <c r="G50" s="9">
        <v>44683</v>
      </c>
      <c r="H50" s="7">
        <v>1064</v>
      </c>
      <c r="I50" s="8" t="s">
        <v>29</v>
      </c>
      <c r="J50" s="10"/>
      <c r="L50" s="7" t="s">
        <v>29</v>
      </c>
      <c r="M50" s="8">
        <v>0.04</v>
      </c>
      <c r="N50" s="8" t="s">
        <v>29</v>
      </c>
      <c r="O50" s="8">
        <v>1.53</v>
      </c>
      <c r="P50" s="8" t="s">
        <v>29</v>
      </c>
      <c r="Q50" s="8">
        <v>0</v>
      </c>
      <c r="R50" s="8" t="s">
        <v>29</v>
      </c>
      <c r="S50" s="34">
        <v>0.215</v>
      </c>
      <c r="T50" s="11" t="s">
        <v>29</v>
      </c>
      <c r="U50" s="12" t="s">
        <v>30</v>
      </c>
      <c r="V50" s="9"/>
      <c r="W50" s="7"/>
    </row>
    <row r="51" spans="1:24" x14ac:dyDescent="0.2">
      <c r="A51" s="7" t="s">
        <v>96</v>
      </c>
      <c r="B51" s="7" t="s">
        <v>25</v>
      </c>
      <c r="C51" s="7" t="s">
        <v>65</v>
      </c>
      <c r="D51" s="9" t="s">
        <v>27</v>
      </c>
      <c r="E51" s="7">
        <v>62</v>
      </c>
      <c r="F51" s="8" t="s">
        <v>28</v>
      </c>
      <c r="G51" s="9">
        <v>44693</v>
      </c>
      <c r="H51" s="7">
        <v>110</v>
      </c>
      <c r="I51" s="8" t="s">
        <v>32</v>
      </c>
      <c r="J51" s="10">
        <v>38.299999999999997</v>
      </c>
      <c r="K51" s="23" t="s">
        <v>97</v>
      </c>
      <c r="L51" s="7" t="s">
        <v>29</v>
      </c>
      <c r="M51" s="8">
        <v>0</v>
      </c>
      <c r="N51" s="8" t="s">
        <v>29</v>
      </c>
      <c r="O51" s="8">
        <v>0</v>
      </c>
      <c r="P51" s="8" t="s">
        <v>29</v>
      </c>
      <c r="Q51" s="8">
        <v>74.31</v>
      </c>
      <c r="R51" s="8" t="s">
        <v>29</v>
      </c>
      <c r="S51" s="34">
        <v>4.4999999999999998E-2</v>
      </c>
      <c r="T51" s="11" t="s">
        <v>29</v>
      </c>
      <c r="U51" s="12" t="s">
        <v>55</v>
      </c>
      <c r="V51" s="9">
        <v>45468</v>
      </c>
      <c r="W51" s="7" t="s">
        <v>34</v>
      </c>
      <c r="X51" s="62">
        <f>(V51-G51)/30.44</f>
        <v>25.459921156373191</v>
      </c>
    </row>
    <row r="52" spans="1:24" x14ac:dyDescent="0.2">
      <c r="A52" s="7" t="s">
        <v>98</v>
      </c>
      <c r="B52" s="7" t="s">
        <v>25</v>
      </c>
      <c r="C52" s="7" t="s">
        <v>65</v>
      </c>
      <c r="D52" s="9" t="s">
        <v>27</v>
      </c>
      <c r="E52" s="7">
        <v>36</v>
      </c>
      <c r="F52" s="8" t="s">
        <v>28</v>
      </c>
      <c r="G52" s="9">
        <v>44693</v>
      </c>
      <c r="H52" s="7">
        <v>28</v>
      </c>
      <c r="I52" s="8" t="s">
        <v>29</v>
      </c>
      <c r="J52" s="10"/>
      <c r="L52" s="7" t="s">
        <v>29</v>
      </c>
      <c r="M52" s="8">
        <v>7.0000000000000007E-2</v>
      </c>
      <c r="N52" s="8" t="s">
        <v>29</v>
      </c>
      <c r="O52" s="8">
        <v>0</v>
      </c>
      <c r="P52" s="8" t="s">
        <v>29</v>
      </c>
      <c r="Q52" s="8">
        <v>0</v>
      </c>
      <c r="R52" s="8" t="s">
        <v>29</v>
      </c>
      <c r="S52" s="34">
        <v>0.14099999999999999</v>
      </c>
      <c r="T52" s="11" t="s">
        <v>29</v>
      </c>
      <c r="U52" s="12" t="s">
        <v>40</v>
      </c>
      <c r="V52" s="9"/>
      <c r="W52" s="7"/>
    </row>
    <row r="53" spans="1:24" x14ac:dyDescent="0.2">
      <c r="A53" s="7" t="s">
        <v>99</v>
      </c>
      <c r="B53" s="7" t="s">
        <v>25</v>
      </c>
      <c r="C53" s="7" t="s">
        <v>65</v>
      </c>
      <c r="D53" s="18" t="s">
        <v>45</v>
      </c>
      <c r="E53" s="7">
        <v>60</v>
      </c>
      <c r="F53" s="8" t="s">
        <v>28</v>
      </c>
      <c r="G53" s="9">
        <v>43654</v>
      </c>
      <c r="H53" s="7">
        <v>406</v>
      </c>
      <c r="I53" s="8" t="s">
        <v>29</v>
      </c>
      <c r="J53" s="10"/>
      <c r="L53" s="7" t="s">
        <v>29</v>
      </c>
      <c r="M53" s="8">
        <v>0.4</v>
      </c>
      <c r="N53" s="8" t="s">
        <v>29</v>
      </c>
      <c r="O53" s="8">
        <v>1.2</v>
      </c>
      <c r="P53" s="8" t="s">
        <v>29</v>
      </c>
      <c r="Q53" s="8">
        <v>372.08</v>
      </c>
      <c r="R53" s="8" t="s">
        <v>29</v>
      </c>
      <c r="S53" s="34">
        <v>0.129</v>
      </c>
      <c r="T53" s="11" t="s">
        <v>29</v>
      </c>
      <c r="U53" s="12" t="s">
        <v>40</v>
      </c>
      <c r="V53" s="9"/>
      <c r="W53" s="7"/>
    </row>
    <row r="54" spans="1:24" x14ac:dyDescent="0.2">
      <c r="A54" s="7" t="s">
        <v>100</v>
      </c>
      <c r="B54" s="7" t="s">
        <v>25</v>
      </c>
      <c r="C54" s="7" t="s">
        <v>65</v>
      </c>
      <c r="D54" s="18" t="s">
        <v>45</v>
      </c>
      <c r="E54" s="7">
        <v>59</v>
      </c>
      <c r="F54" s="8" t="s">
        <v>101</v>
      </c>
      <c r="G54" s="9">
        <v>43669</v>
      </c>
      <c r="H54" s="7">
        <v>350</v>
      </c>
      <c r="I54" s="8" t="s">
        <v>29</v>
      </c>
      <c r="J54" s="10"/>
      <c r="L54" s="7" t="s">
        <v>32</v>
      </c>
      <c r="M54" s="8">
        <v>94</v>
      </c>
      <c r="N54" s="8" t="s">
        <v>32</v>
      </c>
      <c r="O54" s="8">
        <v>344</v>
      </c>
      <c r="P54" s="8" t="s">
        <v>32</v>
      </c>
      <c r="Q54" s="8">
        <v>4700</v>
      </c>
      <c r="R54" s="8" t="s">
        <v>32</v>
      </c>
      <c r="S54" s="34">
        <v>0.42399999999999999</v>
      </c>
      <c r="T54" s="11" t="s">
        <v>32</v>
      </c>
      <c r="U54" s="24" t="s">
        <v>30</v>
      </c>
      <c r="V54" s="9">
        <v>45401</v>
      </c>
      <c r="W54" s="7" t="s">
        <v>34</v>
      </c>
      <c r="X54" s="62">
        <f>(V54-G54)/30.44</f>
        <v>56.898817345597898</v>
      </c>
    </row>
    <row r="55" spans="1:24" x14ac:dyDescent="0.2">
      <c r="A55" s="7" t="s">
        <v>102</v>
      </c>
      <c r="B55" s="7" t="s">
        <v>25</v>
      </c>
      <c r="C55" s="7" t="s">
        <v>65</v>
      </c>
      <c r="D55" s="18" t="s">
        <v>27</v>
      </c>
      <c r="E55" s="7">
        <v>45</v>
      </c>
      <c r="F55" s="8" t="s">
        <v>28</v>
      </c>
      <c r="G55" s="9">
        <v>43671</v>
      </c>
      <c r="H55" s="7">
        <v>62</v>
      </c>
      <c r="I55" s="8" t="s">
        <v>29</v>
      </c>
      <c r="J55" s="10"/>
      <c r="L55" s="7" t="s">
        <v>32</v>
      </c>
      <c r="M55" s="25">
        <v>2.4500000000000002</v>
      </c>
      <c r="N55" s="8" t="s">
        <v>29</v>
      </c>
      <c r="O55" s="25">
        <v>7.4</v>
      </c>
      <c r="P55" s="8" t="s">
        <v>29</v>
      </c>
      <c r="Q55" s="8">
        <v>2285</v>
      </c>
      <c r="R55" s="8" t="s">
        <v>32</v>
      </c>
      <c r="S55" s="34">
        <v>1.958</v>
      </c>
      <c r="T55" s="11" t="s">
        <v>32</v>
      </c>
      <c r="U55" s="12" t="s">
        <v>103</v>
      </c>
      <c r="V55" s="9">
        <v>45471</v>
      </c>
      <c r="W55" s="7" t="s">
        <v>34</v>
      </c>
      <c r="X55" s="62">
        <f>(V55-G55)/30.44</f>
        <v>59.132720105124832</v>
      </c>
    </row>
    <row r="56" spans="1:24" x14ac:dyDescent="0.2">
      <c r="A56" s="7" t="s">
        <v>104</v>
      </c>
      <c r="B56" s="7" t="s">
        <v>25</v>
      </c>
      <c r="C56" s="7" t="s">
        <v>65</v>
      </c>
      <c r="D56" s="18" t="s">
        <v>45</v>
      </c>
      <c r="E56" s="7">
        <v>40</v>
      </c>
      <c r="F56" s="8" t="s">
        <v>28</v>
      </c>
      <c r="G56" s="9">
        <v>43675</v>
      </c>
      <c r="H56" s="7">
        <v>274</v>
      </c>
      <c r="I56" s="8" t="s">
        <v>29</v>
      </c>
      <c r="J56" s="10"/>
      <c r="L56" s="7" t="s">
        <v>29</v>
      </c>
      <c r="M56" s="8">
        <v>0</v>
      </c>
      <c r="N56" s="8" t="s">
        <v>29</v>
      </c>
      <c r="O56" s="8">
        <v>2.2200000000000002</v>
      </c>
      <c r="P56" s="8" t="s">
        <v>29</v>
      </c>
      <c r="Q56" s="8">
        <v>12.3</v>
      </c>
      <c r="R56" s="8" t="s">
        <v>29</v>
      </c>
      <c r="S56" s="34">
        <v>0.23300000000000001</v>
      </c>
      <c r="T56" s="11" t="s">
        <v>29</v>
      </c>
      <c r="U56" s="12" t="s">
        <v>30</v>
      </c>
      <c r="V56" s="9"/>
      <c r="W56" s="7"/>
    </row>
    <row r="57" spans="1:24" x14ac:dyDescent="0.2">
      <c r="A57" s="7" t="s">
        <v>105</v>
      </c>
      <c r="B57" s="7" t="s">
        <v>25</v>
      </c>
      <c r="C57" s="7" t="s">
        <v>65</v>
      </c>
      <c r="D57" s="18" t="s">
        <v>27</v>
      </c>
      <c r="E57" s="7">
        <v>50</v>
      </c>
      <c r="F57" s="8" t="s">
        <v>106</v>
      </c>
      <c r="G57" s="9">
        <v>43675</v>
      </c>
      <c r="H57" s="7">
        <v>680</v>
      </c>
      <c r="I57" s="8" t="s">
        <v>29</v>
      </c>
      <c r="J57" s="10"/>
      <c r="L57" s="7" t="s">
        <v>29</v>
      </c>
      <c r="M57" s="8">
        <v>0</v>
      </c>
      <c r="N57" s="8" t="s">
        <v>29</v>
      </c>
      <c r="O57" s="8">
        <v>18.62</v>
      </c>
      <c r="P57" s="8" t="s">
        <v>29</v>
      </c>
      <c r="Q57" s="8">
        <v>75.8</v>
      </c>
      <c r="R57" s="8" t="s">
        <v>29</v>
      </c>
      <c r="S57" s="34">
        <v>0.108</v>
      </c>
      <c r="T57" s="11" t="s">
        <v>29</v>
      </c>
      <c r="U57" s="12" t="s">
        <v>40</v>
      </c>
      <c r="V57" s="9"/>
      <c r="W57" s="7"/>
    </row>
    <row r="58" spans="1:24" x14ac:dyDescent="0.2">
      <c r="A58" s="7" t="s">
        <v>107</v>
      </c>
      <c r="B58" s="7" t="s">
        <v>25</v>
      </c>
      <c r="C58" s="7" t="s">
        <v>65</v>
      </c>
      <c r="D58" s="18" t="s">
        <v>27</v>
      </c>
      <c r="E58" s="7">
        <v>47</v>
      </c>
      <c r="F58" s="8" t="s">
        <v>28</v>
      </c>
      <c r="G58" s="9">
        <v>43712</v>
      </c>
      <c r="H58" s="7">
        <v>215</v>
      </c>
      <c r="I58" s="8" t="s">
        <v>29</v>
      </c>
      <c r="J58" s="10"/>
      <c r="L58" s="7" t="s">
        <v>29</v>
      </c>
      <c r="M58" s="19">
        <v>1</v>
      </c>
      <c r="N58" s="19" t="s">
        <v>29</v>
      </c>
      <c r="O58" s="19">
        <v>0.21</v>
      </c>
      <c r="P58" s="19" t="s">
        <v>29</v>
      </c>
      <c r="Q58" s="19">
        <v>0</v>
      </c>
      <c r="R58" s="19" t="s">
        <v>29</v>
      </c>
      <c r="S58" s="34">
        <v>0.13900000000000001</v>
      </c>
      <c r="T58" s="11" t="s">
        <v>29</v>
      </c>
      <c r="U58" s="12" t="s">
        <v>40</v>
      </c>
      <c r="V58" s="9"/>
      <c r="W58" s="7"/>
    </row>
    <row r="59" spans="1:24" x14ac:dyDescent="0.2">
      <c r="A59" s="7" t="s">
        <v>108</v>
      </c>
      <c r="B59" s="7" t="s">
        <v>25</v>
      </c>
      <c r="C59" s="7" t="s">
        <v>65</v>
      </c>
      <c r="D59" s="18" t="s">
        <v>45</v>
      </c>
      <c r="E59" s="7">
        <v>71</v>
      </c>
      <c r="F59" s="8" t="s">
        <v>28</v>
      </c>
      <c r="G59" s="9">
        <v>43713</v>
      </c>
      <c r="H59" s="7">
        <v>188</v>
      </c>
      <c r="I59" s="8" t="s">
        <v>29</v>
      </c>
      <c r="J59" s="10"/>
      <c r="L59" s="7" t="s">
        <v>29</v>
      </c>
      <c r="M59" s="19">
        <v>0</v>
      </c>
      <c r="N59" s="19" t="s">
        <v>29</v>
      </c>
      <c r="O59" s="19">
        <v>0</v>
      </c>
      <c r="P59" s="19" t="s">
        <v>29</v>
      </c>
      <c r="Q59" s="19">
        <v>65</v>
      </c>
      <c r="R59" s="19" t="s">
        <v>29</v>
      </c>
      <c r="S59" s="34">
        <v>0.113</v>
      </c>
      <c r="T59" s="11" t="s">
        <v>29</v>
      </c>
      <c r="U59" s="12" t="s">
        <v>40</v>
      </c>
      <c r="V59" s="9"/>
      <c r="W59" s="7"/>
    </row>
    <row r="60" spans="1:24" x14ac:dyDescent="0.2">
      <c r="A60" s="7" t="s">
        <v>109</v>
      </c>
      <c r="B60" s="7" t="s">
        <v>25</v>
      </c>
      <c r="C60" s="7" t="s">
        <v>65</v>
      </c>
      <c r="D60" s="18" t="s">
        <v>27</v>
      </c>
      <c r="E60" s="7">
        <v>62</v>
      </c>
      <c r="F60" s="8" t="s">
        <v>28</v>
      </c>
      <c r="G60" s="9">
        <v>43654</v>
      </c>
      <c r="H60" s="7">
        <v>156</v>
      </c>
      <c r="I60" s="8" t="s">
        <v>29</v>
      </c>
      <c r="J60" s="10"/>
      <c r="L60" s="7" t="s">
        <v>29</v>
      </c>
      <c r="M60" s="8">
        <v>0.43</v>
      </c>
      <c r="N60" s="8" t="s">
        <v>29</v>
      </c>
      <c r="O60" s="8">
        <v>6.8</v>
      </c>
      <c r="P60" s="8" t="s">
        <v>29</v>
      </c>
      <c r="Q60" s="8">
        <v>146.30000000000001</v>
      </c>
      <c r="R60" s="8" t="s">
        <v>29</v>
      </c>
      <c r="S60" s="34">
        <v>8.3000000000000004E-2</v>
      </c>
      <c r="T60" s="11" t="s">
        <v>29</v>
      </c>
      <c r="U60" s="12" t="s">
        <v>40</v>
      </c>
      <c r="V60" s="9"/>
      <c r="W60" s="7"/>
    </row>
    <row r="61" spans="1:24" x14ac:dyDescent="0.2">
      <c r="A61" s="7" t="s">
        <v>110</v>
      </c>
      <c r="B61" s="7" t="s">
        <v>25</v>
      </c>
      <c r="C61" s="7" t="s">
        <v>65</v>
      </c>
      <c r="D61" s="18" t="s">
        <v>27</v>
      </c>
      <c r="E61" s="7">
        <v>45</v>
      </c>
      <c r="F61" s="8" t="s">
        <v>111</v>
      </c>
      <c r="G61" s="9">
        <v>43717</v>
      </c>
      <c r="H61" s="7">
        <v>348</v>
      </c>
      <c r="I61" s="8" t="s">
        <v>29</v>
      </c>
      <c r="J61" s="10"/>
      <c r="L61" s="7" t="s">
        <v>29</v>
      </c>
      <c r="M61" s="8" t="s">
        <v>112</v>
      </c>
      <c r="N61" s="8" t="s">
        <v>112</v>
      </c>
      <c r="O61" s="8" t="s">
        <v>112</v>
      </c>
      <c r="P61" s="8" t="s">
        <v>112</v>
      </c>
      <c r="Q61" s="8" t="s">
        <v>112</v>
      </c>
      <c r="R61" s="8" t="s">
        <v>112</v>
      </c>
      <c r="S61" s="34">
        <v>0.312</v>
      </c>
      <c r="T61" s="11" t="s">
        <v>29</v>
      </c>
      <c r="U61" s="12" t="s">
        <v>30</v>
      </c>
      <c r="V61" s="26"/>
      <c r="W61" s="27"/>
    </row>
    <row r="62" spans="1:24" x14ac:dyDescent="0.2">
      <c r="A62" s="7" t="s">
        <v>113</v>
      </c>
      <c r="B62" s="7" t="s">
        <v>25</v>
      </c>
      <c r="C62" s="7" t="s">
        <v>65</v>
      </c>
      <c r="D62" s="18" t="s">
        <v>27</v>
      </c>
      <c r="E62" s="7">
        <v>52</v>
      </c>
      <c r="F62" s="8" t="s">
        <v>28</v>
      </c>
      <c r="G62" s="9">
        <v>43717</v>
      </c>
      <c r="H62" s="7">
        <v>226</v>
      </c>
      <c r="I62" s="8" t="s">
        <v>29</v>
      </c>
      <c r="J62" s="10"/>
      <c r="L62" s="7" t="s">
        <v>29</v>
      </c>
      <c r="M62" s="8" t="s">
        <v>112</v>
      </c>
      <c r="N62" s="8" t="s">
        <v>112</v>
      </c>
      <c r="O62" s="8" t="s">
        <v>112</v>
      </c>
      <c r="P62" s="8" t="s">
        <v>112</v>
      </c>
      <c r="Q62" s="8" t="s">
        <v>112</v>
      </c>
      <c r="R62" s="8" t="s">
        <v>112</v>
      </c>
      <c r="S62" s="34">
        <v>7.2999999999999995E-2</v>
      </c>
      <c r="T62" s="11" t="s">
        <v>29</v>
      </c>
      <c r="U62" s="12" t="s">
        <v>46</v>
      </c>
      <c r="V62" s="9"/>
      <c r="W62" s="7"/>
    </row>
    <row r="63" spans="1:24" x14ac:dyDescent="0.2">
      <c r="A63" s="7" t="s">
        <v>114</v>
      </c>
      <c r="B63" s="7" t="s">
        <v>25</v>
      </c>
      <c r="C63" s="7" t="s">
        <v>65</v>
      </c>
      <c r="D63" s="18" t="s">
        <v>27</v>
      </c>
      <c r="E63" s="7">
        <v>34</v>
      </c>
      <c r="F63" s="8" t="s">
        <v>115</v>
      </c>
      <c r="G63" s="9">
        <v>43718</v>
      </c>
      <c r="H63" s="7">
        <v>369</v>
      </c>
      <c r="I63" s="8" t="s">
        <v>29</v>
      </c>
      <c r="J63" s="10"/>
      <c r="L63" s="7" t="s">
        <v>32</v>
      </c>
      <c r="M63" s="28">
        <v>0.6</v>
      </c>
      <c r="N63" s="29" t="s">
        <v>29</v>
      </c>
      <c r="O63" s="28">
        <v>3.12</v>
      </c>
      <c r="P63" s="29" t="s">
        <v>29</v>
      </c>
      <c r="Q63" s="19">
        <v>1758</v>
      </c>
      <c r="R63" s="19" t="s">
        <v>32</v>
      </c>
      <c r="S63" s="34">
        <v>0.92100000000000004</v>
      </c>
      <c r="T63" s="11" t="s">
        <v>32</v>
      </c>
      <c r="U63" s="12" t="s">
        <v>103</v>
      </c>
      <c r="V63" s="9">
        <v>45380</v>
      </c>
      <c r="W63" s="7" t="s">
        <v>34</v>
      </c>
      <c r="X63" s="62">
        <f>(V63-G63)/30.44</f>
        <v>54.599211563731927</v>
      </c>
    </row>
    <row r="64" spans="1:24" x14ac:dyDescent="0.2">
      <c r="A64" s="7" t="s">
        <v>116</v>
      </c>
      <c r="B64" s="7" t="s">
        <v>25</v>
      </c>
      <c r="C64" s="7" t="s">
        <v>65</v>
      </c>
      <c r="D64" s="18" t="s">
        <v>27</v>
      </c>
      <c r="E64" s="7">
        <v>45</v>
      </c>
      <c r="F64" s="8" t="s">
        <v>28</v>
      </c>
      <c r="G64" s="9">
        <v>43720</v>
      </c>
      <c r="H64" s="7">
        <v>423</v>
      </c>
      <c r="I64" s="8" t="s">
        <v>29</v>
      </c>
      <c r="J64" s="10"/>
      <c r="L64" s="7" t="s">
        <v>29</v>
      </c>
      <c r="M64" s="28">
        <v>0.26</v>
      </c>
      <c r="N64" s="29" t="s">
        <v>29</v>
      </c>
      <c r="O64" s="28">
        <v>0.39</v>
      </c>
      <c r="P64" s="29" t="s">
        <v>29</v>
      </c>
      <c r="Q64" s="19">
        <v>77</v>
      </c>
      <c r="R64" s="19" t="s">
        <v>29</v>
      </c>
      <c r="S64" s="34">
        <v>0.55300000000000005</v>
      </c>
      <c r="T64" s="11" t="s">
        <v>32</v>
      </c>
      <c r="U64" s="12" t="s">
        <v>117</v>
      </c>
      <c r="V64" s="16">
        <v>45940</v>
      </c>
      <c r="W64" s="17" t="s">
        <v>34</v>
      </c>
      <c r="X64" s="62">
        <f>(V64-G64)/30.44</f>
        <v>72.930354796320628</v>
      </c>
    </row>
    <row r="65" spans="1:24" x14ac:dyDescent="0.2">
      <c r="A65" s="7" t="s">
        <v>118</v>
      </c>
      <c r="B65" s="7" t="s">
        <v>25</v>
      </c>
      <c r="C65" s="7" t="s">
        <v>65</v>
      </c>
      <c r="D65" s="18" t="s">
        <v>45</v>
      </c>
      <c r="E65" s="7">
        <v>45</v>
      </c>
      <c r="F65" s="8" t="s">
        <v>28</v>
      </c>
      <c r="G65" s="9">
        <v>43720</v>
      </c>
      <c r="H65" s="7">
        <v>877</v>
      </c>
      <c r="I65" s="8" t="s">
        <v>29</v>
      </c>
      <c r="J65" s="10"/>
      <c r="L65" s="7" t="s">
        <v>32</v>
      </c>
      <c r="M65" s="28">
        <v>0.4</v>
      </c>
      <c r="N65" s="29" t="s">
        <v>29</v>
      </c>
      <c r="O65" s="28">
        <v>6.68</v>
      </c>
      <c r="P65" s="29" t="s">
        <v>29</v>
      </c>
      <c r="Q65" s="19">
        <v>1265</v>
      </c>
      <c r="R65" s="19" t="s">
        <v>32</v>
      </c>
      <c r="S65" s="34">
        <v>0.104</v>
      </c>
      <c r="T65" s="11" t="s">
        <v>29</v>
      </c>
      <c r="U65" s="12" t="s">
        <v>40</v>
      </c>
      <c r="V65" s="9">
        <v>45345</v>
      </c>
      <c r="W65" s="7" t="s">
        <v>34</v>
      </c>
      <c r="X65" s="62">
        <f>(V65-G65)/30.44</f>
        <v>53.383705650459916</v>
      </c>
    </row>
    <row r="66" spans="1:24" x14ac:dyDescent="0.2">
      <c r="A66" s="7" t="s">
        <v>119</v>
      </c>
      <c r="B66" s="7" t="s">
        <v>25</v>
      </c>
      <c r="C66" s="7" t="s">
        <v>65</v>
      </c>
      <c r="D66" s="18" t="s">
        <v>27</v>
      </c>
      <c r="E66" s="7">
        <v>65</v>
      </c>
      <c r="F66" s="8" t="s">
        <v>28</v>
      </c>
      <c r="G66" s="9">
        <v>43720</v>
      </c>
      <c r="H66" s="7">
        <v>281</v>
      </c>
      <c r="I66" s="8" t="s">
        <v>29</v>
      </c>
      <c r="J66" s="10"/>
      <c r="L66" s="7" t="s">
        <v>29</v>
      </c>
      <c r="M66" s="19">
        <v>0</v>
      </c>
      <c r="N66" s="19" t="s">
        <v>29</v>
      </c>
      <c r="O66" s="28">
        <v>1.28</v>
      </c>
      <c r="P66" s="29" t="s">
        <v>29</v>
      </c>
      <c r="Q66" s="19">
        <v>579</v>
      </c>
      <c r="R66" s="19" t="s">
        <v>29</v>
      </c>
      <c r="S66" s="34">
        <v>0.14199999999999999</v>
      </c>
      <c r="T66" s="11" t="s">
        <v>29</v>
      </c>
      <c r="U66" s="12" t="s">
        <v>46</v>
      </c>
      <c r="V66" s="9"/>
      <c r="W66" s="7"/>
    </row>
    <row r="67" spans="1:24" x14ac:dyDescent="0.2">
      <c r="A67" s="7" t="s">
        <v>120</v>
      </c>
      <c r="B67" s="7" t="s">
        <v>25</v>
      </c>
      <c r="C67" s="7" t="s">
        <v>65</v>
      </c>
      <c r="D67" s="18" t="s">
        <v>27</v>
      </c>
      <c r="E67" s="7">
        <v>25</v>
      </c>
      <c r="F67" s="8" t="s">
        <v>28</v>
      </c>
      <c r="G67" s="9">
        <v>43654</v>
      </c>
      <c r="H67" s="7">
        <v>1175</v>
      </c>
      <c r="I67" s="8" t="s">
        <v>29</v>
      </c>
      <c r="J67" s="10"/>
      <c r="L67" s="7" t="s">
        <v>29</v>
      </c>
      <c r="M67" s="8">
        <v>0.54</v>
      </c>
      <c r="N67" s="8" t="s">
        <v>29</v>
      </c>
      <c r="O67" s="8">
        <v>3.12</v>
      </c>
      <c r="P67" s="8" t="s">
        <v>29</v>
      </c>
      <c r="Q67" s="8">
        <v>33.619999999999997</v>
      </c>
      <c r="R67" s="8" t="s">
        <v>29</v>
      </c>
      <c r="S67" s="34">
        <v>8.6999999999999994E-2</v>
      </c>
      <c r="T67" s="11" t="s">
        <v>29</v>
      </c>
      <c r="U67" s="24" t="s">
        <v>40</v>
      </c>
      <c r="V67" s="9"/>
      <c r="W67" s="7"/>
    </row>
    <row r="68" spans="1:24" x14ac:dyDescent="0.2">
      <c r="A68" s="7" t="s">
        <v>121</v>
      </c>
      <c r="B68" s="7" t="s">
        <v>25</v>
      </c>
      <c r="C68" s="7" t="s">
        <v>65</v>
      </c>
      <c r="D68" s="18" t="s">
        <v>27</v>
      </c>
      <c r="E68" s="7">
        <v>54</v>
      </c>
      <c r="F68" s="8" t="s">
        <v>28</v>
      </c>
      <c r="G68" s="9">
        <v>43720</v>
      </c>
      <c r="H68" s="7">
        <v>222</v>
      </c>
      <c r="I68" s="8" t="s">
        <v>29</v>
      </c>
      <c r="J68" s="10"/>
      <c r="L68" s="7" t="s">
        <v>29</v>
      </c>
      <c r="M68" s="19">
        <v>0</v>
      </c>
      <c r="N68" s="19" t="s">
        <v>29</v>
      </c>
      <c r="O68" s="19">
        <v>0.51</v>
      </c>
      <c r="P68" s="19" t="s">
        <v>29</v>
      </c>
      <c r="Q68" s="19">
        <v>0</v>
      </c>
      <c r="R68" s="19" t="s">
        <v>29</v>
      </c>
      <c r="S68" s="34">
        <v>0.11899999999999999</v>
      </c>
      <c r="T68" s="11" t="s">
        <v>29</v>
      </c>
      <c r="U68" s="12" t="s">
        <v>46</v>
      </c>
      <c r="V68" s="9"/>
      <c r="W68" s="7"/>
    </row>
    <row r="69" spans="1:24" x14ac:dyDescent="0.2">
      <c r="A69" s="7" t="s">
        <v>122</v>
      </c>
      <c r="B69" s="7" t="s">
        <v>25</v>
      </c>
      <c r="C69" s="7" t="s">
        <v>65</v>
      </c>
      <c r="D69" s="18" t="s">
        <v>27</v>
      </c>
      <c r="E69" s="7">
        <v>49</v>
      </c>
      <c r="F69" s="8" t="s">
        <v>123</v>
      </c>
      <c r="G69" s="9">
        <v>43727</v>
      </c>
      <c r="H69" s="7">
        <v>123</v>
      </c>
      <c r="I69" s="8" t="s">
        <v>29</v>
      </c>
      <c r="J69" s="10"/>
      <c r="L69" s="7" t="s">
        <v>29</v>
      </c>
      <c r="M69" s="19">
        <v>0.3</v>
      </c>
      <c r="N69" s="19" t="s">
        <v>29</v>
      </c>
      <c r="O69" s="19">
        <v>0</v>
      </c>
      <c r="P69" s="19" t="s">
        <v>29</v>
      </c>
      <c r="Q69" s="19">
        <v>164</v>
      </c>
      <c r="R69" s="19" t="s">
        <v>29</v>
      </c>
      <c r="S69" s="34">
        <v>0.126</v>
      </c>
      <c r="T69" s="11" t="s">
        <v>29</v>
      </c>
      <c r="U69" s="22" t="s">
        <v>40</v>
      </c>
      <c r="V69" s="9"/>
      <c r="W69" s="7"/>
    </row>
    <row r="70" spans="1:24" x14ac:dyDescent="0.2">
      <c r="A70" s="7" t="s">
        <v>124</v>
      </c>
      <c r="B70" s="7" t="s">
        <v>25</v>
      </c>
      <c r="C70" s="7" t="s">
        <v>65</v>
      </c>
      <c r="D70" s="18" t="s">
        <v>27</v>
      </c>
      <c r="E70" s="7">
        <v>62</v>
      </c>
      <c r="F70" s="8" t="s">
        <v>28</v>
      </c>
      <c r="G70" s="9">
        <v>43732</v>
      </c>
      <c r="H70" s="7">
        <v>295</v>
      </c>
      <c r="I70" s="8" t="s">
        <v>29</v>
      </c>
      <c r="J70" s="10"/>
      <c r="L70" s="7" t="s">
        <v>29</v>
      </c>
      <c r="M70" s="19">
        <v>0</v>
      </c>
      <c r="N70" s="19" t="s">
        <v>29</v>
      </c>
      <c r="O70" s="19">
        <v>0</v>
      </c>
      <c r="P70" s="19" t="s">
        <v>29</v>
      </c>
      <c r="Q70" s="19">
        <v>28</v>
      </c>
      <c r="R70" s="19" t="s">
        <v>29</v>
      </c>
      <c r="S70" s="34">
        <v>6.4000000000000001E-2</v>
      </c>
      <c r="T70" s="11" t="s">
        <v>29</v>
      </c>
      <c r="U70" s="12" t="s">
        <v>55</v>
      </c>
      <c r="V70" s="9"/>
      <c r="W70" s="7"/>
    </row>
    <row r="71" spans="1:24" x14ac:dyDescent="0.2">
      <c r="A71" s="7" t="s">
        <v>125</v>
      </c>
      <c r="B71" s="7" t="s">
        <v>25</v>
      </c>
      <c r="C71" s="7" t="s">
        <v>65</v>
      </c>
      <c r="D71" s="18" t="s">
        <v>27</v>
      </c>
      <c r="E71" s="7">
        <v>51</v>
      </c>
      <c r="F71" s="8" t="s">
        <v>28</v>
      </c>
      <c r="G71" s="9">
        <v>43734</v>
      </c>
      <c r="H71" s="7">
        <v>663</v>
      </c>
      <c r="I71" s="8" t="s">
        <v>29</v>
      </c>
      <c r="J71" s="10"/>
      <c r="L71" s="7" t="s">
        <v>32</v>
      </c>
      <c r="M71" s="19">
        <v>2.66</v>
      </c>
      <c r="N71" s="19" t="s">
        <v>29</v>
      </c>
      <c r="O71" s="19">
        <v>2.16</v>
      </c>
      <c r="P71" s="19" t="s">
        <v>29</v>
      </c>
      <c r="Q71" s="30">
        <v>10625</v>
      </c>
      <c r="R71" s="19" t="s">
        <v>32</v>
      </c>
      <c r="S71" s="34">
        <v>0.104</v>
      </c>
      <c r="T71" s="11" t="s">
        <v>29</v>
      </c>
      <c r="U71" s="12" t="s">
        <v>46</v>
      </c>
      <c r="V71" s="9">
        <v>45298</v>
      </c>
      <c r="W71" s="7" t="s">
        <v>34</v>
      </c>
      <c r="X71" s="62">
        <f>(V71-G71)/30.44</f>
        <v>51.379763469119574</v>
      </c>
    </row>
    <row r="72" spans="1:24" x14ac:dyDescent="0.2">
      <c r="A72" s="7" t="s">
        <v>126</v>
      </c>
      <c r="B72" s="7" t="s">
        <v>25</v>
      </c>
      <c r="C72" s="7" t="s">
        <v>65</v>
      </c>
      <c r="D72" s="18" t="s">
        <v>27</v>
      </c>
      <c r="E72" s="7">
        <v>50</v>
      </c>
      <c r="F72" s="8" t="s">
        <v>28</v>
      </c>
      <c r="G72" s="9">
        <v>43739</v>
      </c>
      <c r="H72" s="7">
        <v>261</v>
      </c>
      <c r="I72" s="8" t="s">
        <v>29</v>
      </c>
      <c r="J72" s="10"/>
      <c r="L72" s="7" t="s">
        <v>29</v>
      </c>
      <c r="M72" s="19">
        <v>0</v>
      </c>
      <c r="N72" s="19" t="s">
        <v>29</v>
      </c>
      <c r="O72" s="19">
        <v>0</v>
      </c>
      <c r="P72" s="19" t="s">
        <v>29</v>
      </c>
      <c r="Q72" s="19">
        <v>501</v>
      </c>
      <c r="R72" s="19" t="s">
        <v>29</v>
      </c>
      <c r="S72" s="34">
        <v>3.1E-2</v>
      </c>
      <c r="T72" s="11" t="s">
        <v>29</v>
      </c>
      <c r="U72" s="22" t="s">
        <v>50</v>
      </c>
      <c r="V72" s="9"/>
      <c r="W72" s="7"/>
    </row>
    <row r="73" spans="1:24" x14ac:dyDescent="0.2">
      <c r="A73" s="7" t="s">
        <v>127</v>
      </c>
      <c r="B73" s="7" t="s">
        <v>25</v>
      </c>
      <c r="C73" s="7" t="s">
        <v>65</v>
      </c>
      <c r="D73" s="18" t="s">
        <v>27</v>
      </c>
      <c r="E73" s="7">
        <v>56</v>
      </c>
      <c r="F73" s="8" t="s">
        <v>28</v>
      </c>
      <c r="G73" s="9">
        <v>43655</v>
      </c>
      <c r="H73" s="7">
        <v>266</v>
      </c>
      <c r="I73" s="8" t="s">
        <v>29</v>
      </c>
      <c r="J73" s="10"/>
      <c r="L73" s="7" t="s">
        <v>29</v>
      </c>
      <c r="M73" s="8">
        <v>0</v>
      </c>
      <c r="N73" s="8" t="s">
        <v>29</v>
      </c>
      <c r="O73" s="8">
        <v>4.8499999999999996</v>
      </c>
      <c r="P73" s="8" t="s">
        <v>29</v>
      </c>
      <c r="Q73" s="8">
        <v>202.4</v>
      </c>
      <c r="R73" s="8" t="s">
        <v>29</v>
      </c>
      <c r="S73" s="34">
        <v>0.26500000000000001</v>
      </c>
      <c r="T73" s="11" t="s">
        <v>29</v>
      </c>
      <c r="U73" s="12" t="s">
        <v>30</v>
      </c>
      <c r="V73" s="9"/>
      <c r="W73" s="7"/>
    </row>
    <row r="74" spans="1:24" x14ac:dyDescent="0.2">
      <c r="A74" s="7" t="s">
        <v>128</v>
      </c>
      <c r="B74" s="7" t="s">
        <v>25</v>
      </c>
      <c r="C74" s="7" t="s">
        <v>65</v>
      </c>
      <c r="D74" s="18" t="s">
        <v>27</v>
      </c>
      <c r="E74" s="7">
        <v>49</v>
      </c>
      <c r="F74" s="8" t="s">
        <v>28</v>
      </c>
      <c r="G74" s="9">
        <v>43741</v>
      </c>
      <c r="H74" s="7">
        <v>27</v>
      </c>
      <c r="I74" s="8" t="s">
        <v>29</v>
      </c>
      <c r="J74" s="10"/>
      <c r="L74" s="7" t="s">
        <v>29</v>
      </c>
      <c r="M74" s="19">
        <v>0</v>
      </c>
      <c r="N74" s="19" t="s">
        <v>29</v>
      </c>
      <c r="O74" s="19">
        <v>0</v>
      </c>
      <c r="P74" s="19" t="s">
        <v>29</v>
      </c>
      <c r="Q74" s="19">
        <v>0</v>
      </c>
      <c r="R74" s="19" t="s">
        <v>29</v>
      </c>
      <c r="S74" s="34">
        <v>0.13</v>
      </c>
      <c r="T74" s="11" t="s">
        <v>29</v>
      </c>
      <c r="U74" s="12" t="s">
        <v>46</v>
      </c>
      <c r="V74" s="9"/>
      <c r="W74" s="7"/>
    </row>
    <row r="75" spans="1:24" x14ac:dyDescent="0.2">
      <c r="A75" s="7" t="s">
        <v>129</v>
      </c>
      <c r="B75" s="7" t="s">
        <v>25</v>
      </c>
      <c r="C75" s="7" t="s">
        <v>65</v>
      </c>
      <c r="D75" s="18" t="s">
        <v>27</v>
      </c>
      <c r="E75" s="7">
        <v>28</v>
      </c>
      <c r="F75" s="8" t="s">
        <v>28</v>
      </c>
      <c r="G75" s="9">
        <v>43741</v>
      </c>
      <c r="H75" s="7">
        <v>304</v>
      </c>
      <c r="I75" s="8" t="s">
        <v>29</v>
      </c>
      <c r="J75" s="10"/>
      <c r="L75" s="7" t="s">
        <v>29</v>
      </c>
      <c r="M75" s="19">
        <v>0</v>
      </c>
      <c r="N75" s="19" t="s">
        <v>29</v>
      </c>
      <c r="O75" s="19">
        <v>1</v>
      </c>
      <c r="P75" s="19" t="s">
        <v>29</v>
      </c>
      <c r="Q75" s="19">
        <v>0</v>
      </c>
      <c r="R75" s="19" t="s">
        <v>29</v>
      </c>
      <c r="S75" s="34">
        <v>0.57199999999999995</v>
      </c>
      <c r="T75" s="11" t="s">
        <v>32</v>
      </c>
      <c r="U75" s="22" t="s">
        <v>117</v>
      </c>
      <c r="V75" s="9">
        <v>45345</v>
      </c>
      <c r="W75" s="7" t="s">
        <v>34</v>
      </c>
      <c r="X75" s="62">
        <f>(V75-G75)/30.44</f>
        <v>52.693823915900133</v>
      </c>
    </row>
    <row r="76" spans="1:24" x14ac:dyDescent="0.2">
      <c r="A76" s="7" t="s">
        <v>130</v>
      </c>
      <c r="B76" s="7" t="s">
        <v>25</v>
      </c>
      <c r="C76" s="7" t="s">
        <v>65</v>
      </c>
      <c r="D76" s="18" t="s">
        <v>27</v>
      </c>
      <c r="E76" s="7">
        <v>39</v>
      </c>
      <c r="F76" s="8" t="s">
        <v>28</v>
      </c>
      <c r="G76" s="9">
        <v>43747</v>
      </c>
      <c r="H76" s="7">
        <v>842</v>
      </c>
      <c r="I76" s="8" t="s">
        <v>29</v>
      </c>
      <c r="J76" s="10"/>
      <c r="L76" s="7" t="s">
        <v>29</v>
      </c>
      <c r="M76" s="29">
        <v>0</v>
      </c>
      <c r="N76" s="29" t="s">
        <v>29</v>
      </c>
      <c r="O76" s="29">
        <v>0.38</v>
      </c>
      <c r="P76" s="19" t="s">
        <v>29</v>
      </c>
      <c r="Q76" s="19">
        <v>0</v>
      </c>
      <c r="R76" s="19" t="s">
        <v>29</v>
      </c>
      <c r="S76" s="34">
        <v>7.0999999999999994E-2</v>
      </c>
      <c r="T76" s="11" t="s">
        <v>29</v>
      </c>
      <c r="U76" s="12" t="s">
        <v>55</v>
      </c>
      <c r="V76" s="9"/>
      <c r="W76" s="7"/>
    </row>
    <row r="77" spans="1:24" x14ac:dyDescent="0.2">
      <c r="A77" s="7" t="s">
        <v>131</v>
      </c>
      <c r="B77" s="7" t="s">
        <v>25</v>
      </c>
      <c r="C77" s="7" t="s">
        <v>65</v>
      </c>
      <c r="D77" s="18" t="s">
        <v>27</v>
      </c>
      <c r="E77" s="7">
        <v>66</v>
      </c>
      <c r="F77" s="8" t="s">
        <v>28</v>
      </c>
      <c r="G77" s="9">
        <v>43747</v>
      </c>
      <c r="H77" s="7">
        <v>250</v>
      </c>
      <c r="I77" s="8" t="s">
        <v>29</v>
      </c>
      <c r="J77" s="10"/>
      <c r="L77" s="7" t="s">
        <v>29</v>
      </c>
      <c r="M77" s="29">
        <v>0</v>
      </c>
      <c r="N77" s="29" t="s">
        <v>29</v>
      </c>
      <c r="O77" s="29">
        <v>0</v>
      </c>
      <c r="P77" s="19" t="s">
        <v>29</v>
      </c>
      <c r="Q77" s="19">
        <v>83</v>
      </c>
      <c r="R77" s="19" t="s">
        <v>29</v>
      </c>
      <c r="S77" s="34">
        <v>9.9000000000000005E-2</v>
      </c>
      <c r="T77" s="11" t="s">
        <v>29</v>
      </c>
      <c r="U77" s="12" t="s">
        <v>55</v>
      </c>
      <c r="V77" s="9"/>
      <c r="W77" s="7"/>
    </row>
    <row r="78" spans="1:24" x14ac:dyDescent="0.2">
      <c r="A78" s="7" t="s">
        <v>132</v>
      </c>
      <c r="B78" s="7" t="s">
        <v>25</v>
      </c>
      <c r="C78" s="7" t="s">
        <v>65</v>
      </c>
      <c r="D78" s="18" t="s">
        <v>27</v>
      </c>
      <c r="E78" s="7">
        <v>40</v>
      </c>
      <c r="F78" s="8" t="s">
        <v>123</v>
      </c>
      <c r="G78" s="9">
        <v>43747</v>
      </c>
      <c r="H78" s="7">
        <v>316</v>
      </c>
      <c r="I78" s="8" t="s">
        <v>29</v>
      </c>
      <c r="J78" s="10"/>
      <c r="L78" s="7" t="s">
        <v>29</v>
      </c>
      <c r="M78" s="29">
        <v>0.42</v>
      </c>
      <c r="N78" s="29" t="s">
        <v>29</v>
      </c>
      <c r="O78" s="29">
        <v>0.47</v>
      </c>
      <c r="P78" s="19" t="s">
        <v>29</v>
      </c>
      <c r="Q78" s="19">
        <v>671</v>
      </c>
      <c r="R78" s="19" t="s">
        <v>29</v>
      </c>
      <c r="S78" s="34">
        <v>0.14599999999999999</v>
      </c>
      <c r="T78" s="11" t="s">
        <v>29</v>
      </c>
      <c r="U78" s="12" t="s">
        <v>55</v>
      </c>
      <c r="V78" s="9"/>
      <c r="W78" s="7"/>
    </row>
    <row r="79" spans="1:24" x14ac:dyDescent="0.2">
      <c r="A79" s="7" t="s">
        <v>133</v>
      </c>
      <c r="B79" s="7" t="s">
        <v>25</v>
      </c>
      <c r="C79" s="7" t="s">
        <v>65</v>
      </c>
      <c r="D79" s="18" t="s">
        <v>27</v>
      </c>
      <c r="E79" s="7">
        <v>77</v>
      </c>
      <c r="F79" s="8" t="s">
        <v>28</v>
      </c>
      <c r="G79" s="9">
        <v>43753</v>
      </c>
      <c r="H79" s="7">
        <v>220</v>
      </c>
      <c r="I79" s="8" t="s">
        <v>29</v>
      </c>
      <c r="J79" s="10"/>
      <c r="L79" s="7" t="s">
        <v>29</v>
      </c>
      <c r="M79" s="19">
        <v>0.5</v>
      </c>
      <c r="N79" s="19" t="s">
        <v>29</v>
      </c>
      <c r="O79" s="19">
        <v>1.62</v>
      </c>
      <c r="P79" s="19" t="s">
        <v>29</v>
      </c>
      <c r="Q79" s="19">
        <v>261</v>
      </c>
      <c r="R79" s="19" t="s">
        <v>29</v>
      </c>
      <c r="S79" s="34">
        <v>9.5000000000000001E-2</v>
      </c>
      <c r="T79" s="11" t="s">
        <v>29</v>
      </c>
      <c r="U79" s="12" t="s">
        <v>46</v>
      </c>
      <c r="V79" s="9"/>
      <c r="W79" s="7"/>
    </row>
    <row r="80" spans="1:24" x14ac:dyDescent="0.2">
      <c r="A80" s="7" t="s">
        <v>134</v>
      </c>
      <c r="B80" s="7" t="s">
        <v>25</v>
      </c>
      <c r="C80" s="7" t="s">
        <v>65</v>
      </c>
      <c r="D80" s="18" t="s">
        <v>27</v>
      </c>
      <c r="E80" s="7">
        <v>64</v>
      </c>
      <c r="F80" s="8" t="s">
        <v>28</v>
      </c>
      <c r="G80" s="9">
        <v>43753</v>
      </c>
      <c r="H80" s="7">
        <v>179</v>
      </c>
      <c r="I80" s="8" t="s">
        <v>29</v>
      </c>
      <c r="J80" s="10"/>
      <c r="L80" s="7" t="s">
        <v>32</v>
      </c>
      <c r="M80" s="19">
        <v>1.01</v>
      </c>
      <c r="N80" s="19" t="s">
        <v>29</v>
      </c>
      <c r="O80" s="19">
        <v>0</v>
      </c>
      <c r="P80" s="19" t="s">
        <v>29</v>
      </c>
      <c r="Q80" s="19">
        <v>1497</v>
      </c>
      <c r="R80" s="19" t="s">
        <v>32</v>
      </c>
      <c r="S80" s="34">
        <v>0.105</v>
      </c>
      <c r="T80" s="11" t="s">
        <v>29</v>
      </c>
      <c r="U80" s="12" t="s">
        <v>55</v>
      </c>
      <c r="V80" s="9">
        <v>45597</v>
      </c>
      <c r="W80" s="7" t="s">
        <v>34</v>
      </c>
      <c r="X80" s="62">
        <f>(V80-G80)/30.44</f>
        <v>60.578186596583443</v>
      </c>
    </row>
    <row r="81" spans="1:24" x14ac:dyDescent="0.2">
      <c r="A81" s="7" t="s">
        <v>135</v>
      </c>
      <c r="B81" s="7" t="s">
        <v>25</v>
      </c>
      <c r="C81" s="7" t="s">
        <v>65</v>
      </c>
      <c r="D81" s="18" t="s">
        <v>27</v>
      </c>
      <c r="E81" s="7">
        <v>60</v>
      </c>
      <c r="F81" s="8" t="s">
        <v>28</v>
      </c>
      <c r="G81" s="9">
        <v>43759</v>
      </c>
      <c r="H81" s="7">
        <v>107</v>
      </c>
      <c r="I81" s="8" t="s">
        <v>29</v>
      </c>
      <c r="J81" s="10"/>
      <c r="L81" s="7" t="s">
        <v>29</v>
      </c>
      <c r="M81" s="19">
        <v>0.28000000000000003</v>
      </c>
      <c r="N81" s="19" t="s">
        <v>29</v>
      </c>
      <c r="O81" s="19">
        <v>1.07</v>
      </c>
      <c r="P81" s="19" t="s">
        <v>29</v>
      </c>
      <c r="Q81" s="19">
        <v>122</v>
      </c>
      <c r="R81" s="19" t="s">
        <v>29</v>
      </c>
      <c r="S81" s="34">
        <v>0.14099999999999999</v>
      </c>
      <c r="T81" s="11" t="s">
        <v>29</v>
      </c>
      <c r="U81" s="12" t="s">
        <v>55</v>
      </c>
      <c r="V81" s="9"/>
      <c r="W81" s="7"/>
    </row>
    <row r="82" spans="1:24" x14ac:dyDescent="0.2">
      <c r="A82" s="7" t="s">
        <v>136</v>
      </c>
      <c r="B82" s="7" t="s">
        <v>25</v>
      </c>
      <c r="C82" s="7" t="s">
        <v>65</v>
      </c>
      <c r="D82" s="18" t="s">
        <v>45</v>
      </c>
      <c r="E82" s="7">
        <v>53</v>
      </c>
      <c r="F82" s="8" t="s">
        <v>28</v>
      </c>
      <c r="G82" s="9">
        <v>43657</v>
      </c>
      <c r="H82" s="7">
        <v>255</v>
      </c>
      <c r="I82" s="8" t="s">
        <v>29</v>
      </c>
      <c r="J82" s="10"/>
      <c r="L82" s="7" t="s">
        <v>29</v>
      </c>
      <c r="M82" s="8">
        <v>0</v>
      </c>
      <c r="N82" s="8" t="s">
        <v>29</v>
      </c>
      <c r="O82" s="8">
        <v>1.34</v>
      </c>
      <c r="P82" s="8" t="s">
        <v>29</v>
      </c>
      <c r="Q82" s="8">
        <v>0</v>
      </c>
      <c r="R82" s="8" t="s">
        <v>29</v>
      </c>
      <c r="S82" s="34">
        <v>0.23599999999999999</v>
      </c>
      <c r="T82" s="11" t="s">
        <v>29</v>
      </c>
      <c r="U82" s="22" t="s">
        <v>40</v>
      </c>
      <c r="V82" s="9"/>
      <c r="W82" s="7"/>
    </row>
    <row r="83" spans="1:24" x14ac:dyDescent="0.2">
      <c r="A83" s="7" t="s">
        <v>137</v>
      </c>
      <c r="B83" s="7" t="s">
        <v>25</v>
      </c>
      <c r="C83" s="7" t="s">
        <v>65</v>
      </c>
      <c r="D83" s="18" t="s">
        <v>27</v>
      </c>
      <c r="E83" s="7">
        <v>68</v>
      </c>
      <c r="F83" s="8" t="s">
        <v>28</v>
      </c>
      <c r="G83" s="9">
        <v>43766</v>
      </c>
      <c r="H83" s="7">
        <v>409</v>
      </c>
      <c r="I83" s="8" t="s">
        <v>29</v>
      </c>
      <c r="J83" s="10"/>
      <c r="L83" s="7" t="s">
        <v>29</v>
      </c>
      <c r="M83" s="19">
        <v>0.18</v>
      </c>
      <c r="N83" s="19" t="s">
        <v>29</v>
      </c>
      <c r="O83" s="19">
        <v>0.8</v>
      </c>
      <c r="P83" s="19" t="s">
        <v>29</v>
      </c>
      <c r="Q83" s="19">
        <v>124</v>
      </c>
      <c r="R83" s="19" t="s">
        <v>29</v>
      </c>
      <c r="S83" s="34">
        <v>5.0999999999999997E-2</v>
      </c>
      <c r="T83" s="11" t="s">
        <v>29</v>
      </c>
      <c r="U83" s="22" t="s">
        <v>40</v>
      </c>
      <c r="V83" s="9"/>
      <c r="W83" s="7"/>
    </row>
    <row r="84" spans="1:24" x14ac:dyDescent="0.2">
      <c r="A84" s="7" t="s">
        <v>138</v>
      </c>
      <c r="B84" s="7" t="s">
        <v>25</v>
      </c>
      <c r="C84" s="7" t="s">
        <v>65</v>
      </c>
      <c r="D84" s="18" t="s">
        <v>27</v>
      </c>
      <c r="E84" s="7">
        <v>61</v>
      </c>
      <c r="F84" s="8" t="s">
        <v>28</v>
      </c>
      <c r="G84" s="9">
        <v>43773</v>
      </c>
      <c r="H84" s="7">
        <v>238</v>
      </c>
      <c r="I84" s="8" t="s">
        <v>29</v>
      </c>
      <c r="J84" s="10"/>
      <c r="L84" s="7" t="s">
        <v>32</v>
      </c>
      <c r="M84" s="19">
        <v>0.23</v>
      </c>
      <c r="N84" s="19" t="s">
        <v>29</v>
      </c>
      <c r="O84" s="19">
        <v>0</v>
      </c>
      <c r="P84" s="19" t="s">
        <v>29</v>
      </c>
      <c r="Q84" s="19">
        <v>1207</v>
      </c>
      <c r="R84" s="19" t="s">
        <v>32</v>
      </c>
      <c r="S84" s="34">
        <v>0.14499999999999999</v>
      </c>
      <c r="T84" s="11" t="s">
        <v>29</v>
      </c>
      <c r="U84" s="12" t="s">
        <v>55</v>
      </c>
      <c r="V84" s="9">
        <v>45334</v>
      </c>
      <c r="W84" s="7" t="s">
        <v>34</v>
      </c>
      <c r="X84" s="62">
        <f>(V84-G84)/30.44</f>
        <v>51.281208935611033</v>
      </c>
    </row>
    <row r="85" spans="1:24" x14ac:dyDescent="0.2">
      <c r="A85" s="7" t="s">
        <v>139</v>
      </c>
      <c r="B85" s="7" t="s">
        <v>25</v>
      </c>
      <c r="C85" s="7" t="s">
        <v>65</v>
      </c>
      <c r="D85" s="18" t="s">
        <v>27</v>
      </c>
      <c r="E85" s="7">
        <v>54</v>
      </c>
      <c r="F85" s="8" t="s">
        <v>28</v>
      </c>
      <c r="G85" s="9">
        <v>43774</v>
      </c>
      <c r="H85" s="7">
        <v>300</v>
      </c>
      <c r="I85" s="8" t="s">
        <v>29</v>
      </c>
      <c r="J85" s="10"/>
      <c r="L85" s="7" t="s">
        <v>29</v>
      </c>
      <c r="M85" s="19">
        <v>0</v>
      </c>
      <c r="N85" s="19" t="s">
        <v>29</v>
      </c>
      <c r="O85" s="19">
        <v>0</v>
      </c>
      <c r="P85" s="19" t="s">
        <v>29</v>
      </c>
      <c r="Q85" s="19">
        <v>0</v>
      </c>
      <c r="R85" s="19" t="s">
        <v>29</v>
      </c>
      <c r="S85" s="34">
        <v>0.11600000000000001</v>
      </c>
      <c r="T85" s="11" t="s">
        <v>29</v>
      </c>
      <c r="U85" s="22" t="s">
        <v>50</v>
      </c>
      <c r="V85" s="9"/>
      <c r="W85" s="7"/>
    </row>
    <row r="86" spans="1:24" x14ac:dyDescent="0.2">
      <c r="A86" s="7" t="s">
        <v>140</v>
      </c>
      <c r="B86" s="7" t="s">
        <v>25</v>
      </c>
      <c r="C86" s="7" t="s">
        <v>65</v>
      </c>
      <c r="D86" s="18" t="s">
        <v>45</v>
      </c>
      <c r="E86" s="7">
        <v>57</v>
      </c>
      <c r="F86" s="8" t="s">
        <v>28</v>
      </c>
      <c r="G86" s="9">
        <v>43780</v>
      </c>
      <c r="H86" s="7">
        <v>93</v>
      </c>
      <c r="I86" s="8" t="s">
        <v>29</v>
      </c>
      <c r="J86" s="10"/>
      <c r="L86" s="7" t="s">
        <v>29</v>
      </c>
      <c r="M86" s="19">
        <v>0</v>
      </c>
      <c r="N86" s="19" t="s">
        <v>29</v>
      </c>
      <c r="O86" s="19">
        <v>0.12</v>
      </c>
      <c r="P86" s="19" t="s">
        <v>29</v>
      </c>
      <c r="Q86" s="19">
        <v>0</v>
      </c>
      <c r="R86" s="19" t="s">
        <v>29</v>
      </c>
      <c r="S86" s="34">
        <v>0.127</v>
      </c>
      <c r="T86" s="11" t="s">
        <v>29</v>
      </c>
      <c r="U86" s="12" t="s">
        <v>55</v>
      </c>
      <c r="V86" s="9"/>
      <c r="W86" s="7"/>
    </row>
    <row r="87" spans="1:24" x14ac:dyDescent="0.2">
      <c r="A87" s="7" t="s">
        <v>141</v>
      </c>
      <c r="B87" s="7" t="s">
        <v>25</v>
      </c>
      <c r="C87" s="7" t="s">
        <v>65</v>
      </c>
      <c r="D87" s="18" t="s">
        <v>45</v>
      </c>
      <c r="E87" s="7">
        <v>69</v>
      </c>
      <c r="F87" s="8" t="s">
        <v>28</v>
      </c>
      <c r="G87" s="9">
        <v>43780</v>
      </c>
      <c r="H87" s="7">
        <v>333</v>
      </c>
      <c r="I87" s="8" t="s">
        <v>29</v>
      </c>
      <c r="J87" s="10"/>
      <c r="L87" s="7" t="s">
        <v>29</v>
      </c>
      <c r="M87" s="19">
        <v>0</v>
      </c>
      <c r="N87" s="19" t="s">
        <v>29</v>
      </c>
      <c r="O87" s="19">
        <v>0</v>
      </c>
      <c r="P87" s="19" t="s">
        <v>29</v>
      </c>
      <c r="Q87" s="19">
        <v>2.4</v>
      </c>
      <c r="R87" s="19" t="s">
        <v>29</v>
      </c>
      <c r="S87" s="34">
        <v>0.05</v>
      </c>
      <c r="T87" s="11" t="s">
        <v>29</v>
      </c>
      <c r="U87" s="12" t="s">
        <v>46</v>
      </c>
      <c r="V87" s="9"/>
      <c r="W87" s="7"/>
    </row>
    <row r="88" spans="1:24" x14ac:dyDescent="0.2">
      <c r="A88" s="7" t="s">
        <v>142</v>
      </c>
      <c r="B88" s="7" t="s">
        <v>25</v>
      </c>
      <c r="C88" s="7" t="s">
        <v>65</v>
      </c>
      <c r="D88" s="18" t="s">
        <v>27</v>
      </c>
      <c r="E88" s="7">
        <v>0</v>
      </c>
      <c r="F88" s="8" t="s">
        <v>123</v>
      </c>
      <c r="G88" s="9">
        <v>43781</v>
      </c>
      <c r="H88" s="7">
        <v>422</v>
      </c>
      <c r="I88" s="8" t="s">
        <v>29</v>
      </c>
      <c r="J88" s="10"/>
      <c r="L88" s="7" t="s">
        <v>29</v>
      </c>
      <c r="M88" s="19">
        <v>0</v>
      </c>
      <c r="N88" s="19" t="s">
        <v>29</v>
      </c>
      <c r="O88" s="19">
        <v>0</v>
      </c>
      <c r="P88" s="19" t="s">
        <v>29</v>
      </c>
      <c r="Q88" s="19">
        <v>0</v>
      </c>
      <c r="R88" s="19" t="s">
        <v>29</v>
      </c>
      <c r="S88" s="34">
        <v>5.7000000000000002E-2</v>
      </c>
      <c r="T88" s="11" t="s">
        <v>29</v>
      </c>
      <c r="U88" s="12" t="s">
        <v>46</v>
      </c>
      <c r="V88" s="9"/>
      <c r="W88" s="7"/>
    </row>
    <row r="89" spans="1:24" x14ac:dyDescent="0.2">
      <c r="A89" s="7" t="s">
        <v>143</v>
      </c>
      <c r="B89" s="7" t="s">
        <v>25</v>
      </c>
      <c r="C89" s="7" t="s">
        <v>65</v>
      </c>
      <c r="D89" s="18" t="s">
        <v>45</v>
      </c>
      <c r="E89" s="7">
        <v>50</v>
      </c>
      <c r="F89" s="8" t="s">
        <v>28</v>
      </c>
      <c r="G89" s="9">
        <v>43657</v>
      </c>
      <c r="H89" s="7">
        <v>64</v>
      </c>
      <c r="I89" s="8" t="s">
        <v>29</v>
      </c>
      <c r="J89" s="10"/>
      <c r="L89" s="7" t="s">
        <v>29</v>
      </c>
      <c r="M89" s="8">
        <v>0.23</v>
      </c>
      <c r="N89" s="8" t="s">
        <v>29</v>
      </c>
      <c r="O89" s="8">
        <v>0.63</v>
      </c>
      <c r="P89" s="8" t="s">
        <v>29</v>
      </c>
      <c r="Q89" s="8">
        <v>13.6</v>
      </c>
      <c r="R89" s="8" t="s">
        <v>29</v>
      </c>
      <c r="S89" s="34">
        <v>0.26500000000000001</v>
      </c>
      <c r="T89" s="11" t="s">
        <v>29</v>
      </c>
      <c r="U89" s="12" t="s">
        <v>30</v>
      </c>
      <c r="V89" s="9"/>
      <c r="W89" s="7"/>
    </row>
    <row r="90" spans="1:24" x14ac:dyDescent="0.2">
      <c r="A90" s="7" t="s">
        <v>144</v>
      </c>
      <c r="B90" s="7" t="s">
        <v>25</v>
      </c>
      <c r="C90" s="7" t="s">
        <v>65</v>
      </c>
      <c r="D90" s="18" t="s">
        <v>27</v>
      </c>
      <c r="E90" s="7">
        <v>65</v>
      </c>
      <c r="F90" s="8" t="s">
        <v>28</v>
      </c>
      <c r="G90" s="9">
        <v>43783</v>
      </c>
      <c r="H90" s="7">
        <v>327</v>
      </c>
      <c r="I90" s="8" t="s">
        <v>29</v>
      </c>
      <c r="J90" s="10"/>
      <c r="L90" s="7" t="s">
        <v>29</v>
      </c>
      <c r="M90" s="19">
        <v>0</v>
      </c>
      <c r="N90" s="19" t="s">
        <v>29</v>
      </c>
      <c r="O90" s="19">
        <v>1.38</v>
      </c>
      <c r="P90" s="19" t="s">
        <v>29</v>
      </c>
      <c r="Q90" s="19">
        <v>0</v>
      </c>
      <c r="R90" s="19" t="s">
        <v>29</v>
      </c>
      <c r="S90" s="34">
        <v>0.46899999999999997</v>
      </c>
      <c r="T90" s="11" t="s">
        <v>32</v>
      </c>
      <c r="U90" s="12" t="s">
        <v>30</v>
      </c>
      <c r="V90" s="9">
        <v>45401</v>
      </c>
      <c r="W90" s="7" t="s">
        <v>34</v>
      </c>
      <c r="X90" s="62">
        <f>(V90-G90)/30.44</f>
        <v>53.153745072273324</v>
      </c>
    </row>
    <row r="91" spans="1:24" x14ac:dyDescent="0.2">
      <c r="A91" s="7" t="s">
        <v>145</v>
      </c>
      <c r="B91" s="7" t="s">
        <v>25</v>
      </c>
      <c r="C91" s="7" t="s">
        <v>65</v>
      </c>
      <c r="D91" s="18" t="s">
        <v>27</v>
      </c>
      <c r="E91" s="7">
        <v>73</v>
      </c>
      <c r="F91" s="8" t="s">
        <v>28</v>
      </c>
      <c r="G91" s="9">
        <v>43783</v>
      </c>
      <c r="H91" s="7">
        <v>350</v>
      </c>
      <c r="I91" s="8" t="s">
        <v>29</v>
      </c>
      <c r="J91" s="10"/>
      <c r="L91" s="7" t="s">
        <v>29</v>
      </c>
      <c r="M91" s="19">
        <v>0</v>
      </c>
      <c r="N91" s="19" t="s">
        <v>29</v>
      </c>
      <c r="O91" s="19">
        <v>1.18</v>
      </c>
      <c r="P91" s="19" t="s">
        <v>29</v>
      </c>
      <c r="Q91" s="19">
        <v>323</v>
      </c>
      <c r="R91" s="19" t="s">
        <v>29</v>
      </c>
      <c r="S91" s="34">
        <v>8.6999999999999994E-2</v>
      </c>
      <c r="T91" s="11" t="s">
        <v>29</v>
      </c>
      <c r="U91" s="12" t="s">
        <v>46</v>
      </c>
      <c r="V91" s="9"/>
      <c r="W91" s="7"/>
    </row>
    <row r="92" spans="1:24" x14ac:dyDescent="0.2">
      <c r="A92" s="7" t="s">
        <v>146</v>
      </c>
      <c r="B92" s="7" t="s">
        <v>25</v>
      </c>
      <c r="C92" s="7" t="s">
        <v>65</v>
      </c>
      <c r="D92" s="18" t="s">
        <v>27</v>
      </c>
      <c r="E92" s="7">
        <v>79</v>
      </c>
      <c r="F92" s="8" t="s">
        <v>28</v>
      </c>
      <c r="G92" s="9">
        <v>43787</v>
      </c>
      <c r="H92" s="7">
        <v>308</v>
      </c>
      <c r="I92" s="8" t="s">
        <v>29</v>
      </c>
      <c r="J92" s="10"/>
      <c r="L92" s="7" t="s">
        <v>32</v>
      </c>
      <c r="M92" s="19">
        <v>15.5</v>
      </c>
      <c r="N92" s="19" t="s">
        <v>32</v>
      </c>
      <c r="O92" s="19">
        <v>285</v>
      </c>
      <c r="P92" s="19" t="s">
        <v>32</v>
      </c>
      <c r="Q92" s="19">
        <v>6050</v>
      </c>
      <c r="R92" s="19" t="s">
        <v>32</v>
      </c>
      <c r="S92" s="34">
        <v>0.29299999999999998</v>
      </c>
      <c r="T92" s="11" t="s">
        <v>29</v>
      </c>
      <c r="U92" s="22" t="s">
        <v>147</v>
      </c>
      <c r="V92" s="16">
        <v>45905</v>
      </c>
      <c r="W92" s="17" t="s">
        <v>34</v>
      </c>
      <c r="X92" s="62">
        <f>(V92-G92)/30.44</f>
        <v>69.579500657030223</v>
      </c>
    </row>
    <row r="93" spans="1:24" x14ac:dyDescent="0.2">
      <c r="A93" s="7" t="s">
        <v>148</v>
      </c>
      <c r="B93" s="7" t="s">
        <v>25</v>
      </c>
      <c r="C93" s="7" t="s">
        <v>65</v>
      </c>
      <c r="D93" s="18" t="s">
        <v>27</v>
      </c>
      <c r="E93" s="7">
        <v>70</v>
      </c>
      <c r="F93" s="8" t="s">
        <v>28</v>
      </c>
      <c r="G93" s="9">
        <v>43790</v>
      </c>
      <c r="H93" s="7">
        <v>295</v>
      </c>
      <c r="I93" s="8" t="s">
        <v>29</v>
      </c>
      <c r="J93" s="10"/>
      <c r="L93" s="7" t="s">
        <v>29</v>
      </c>
      <c r="M93" s="19">
        <v>0</v>
      </c>
      <c r="N93" s="19" t="s">
        <v>29</v>
      </c>
      <c r="O93" s="19">
        <v>0.6</v>
      </c>
      <c r="P93" s="19" t="s">
        <v>29</v>
      </c>
      <c r="Q93" s="19">
        <v>0</v>
      </c>
      <c r="R93" s="19" t="s">
        <v>29</v>
      </c>
      <c r="S93" s="34">
        <v>7.4999999999999997E-2</v>
      </c>
      <c r="T93" s="11" t="s">
        <v>29</v>
      </c>
      <c r="U93" s="22" t="s">
        <v>55</v>
      </c>
      <c r="V93" s="9"/>
      <c r="W93" s="7"/>
    </row>
    <row r="94" spans="1:24" x14ac:dyDescent="0.2">
      <c r="A94" s="7" t="s">
        <v>149</v>
      </c>
      <c r="B94" s="7" t="s">
        <v>25</v>
      </c>
      <c r="C94" s="7" t="s">
        <v>65</v>
      </c>
      <c r="D94" s="18" t="s">
        <v>27</v>
      </c>
      <c r="E94" s="7">
        <v>34</v>
      </c>
      <c r="F94" s="8" t="s">
        <v>28</v>
      </c>
      <c r="G94" s="9">
        <v>43797</v>
      </c>
      <c r="H94" s="7">
        <v>217</v>
      </c>
      <c r="I94" s="8" t="s">
        <v>29</v>
      </c>
      <c r="J94" s="10"/>
      <c r="L94" s="7" t="s">
        <v>29</v>
      </c>
      <c r="M94" s="19">
        <v>0.48</v>
      </c>
      <c r="N94" s="19" t="s">
        <v>29</v>
      </c>
      <c r="O94" s="19">
        <v>0</v>
      </c>
      <c r="P94" s="19" t="s">
        <v>29</v>
      </c>
      <c r="Q94" s="19">
        <v>86</v>
      </c>
      <c r="R94" s="19" t="s">
        <v>29</v>
      </c>
      <c r="S94" s="34">
        <v>6.2E-2</v>
      </c>
      <c r="T94" s="11" t="s">
        <v>29</v>
      </c>
      <c r="U94" s="12" t="s">
        <v>46</v>
      </c>
      <c r="V94" s="9"/>
      <c r="W94" s="7"/>
    </row>
    <row r="95" spans="1:24" x14ac:dyDescent="0.2">
      <c r="A95" s="7" t="s">
        <v>150</v>
      </c>
      <c r="B95" s="7" t="s">
        <v>25</v>
      </c>
      <c r="C95" s="7" t="s">
        <v>65</v>
      </c>
      <c r="D95" s="18" t="s">
        <v>27</v>
      </c>
      <c r="E95" s="7">
        <v>50</v>
      </c>
      <c r="F95" s="8" t="s">
        <v>28</v>
      </c>
      <c r="G95" s="9">
        <v>43662</v>
      </c>
      <c r="H95" s="7">
        <v>237</v>
      </c>
      <c r="I95" s="8" t="s">
        <v>29</v>
      </c>
      <c r="J95" s="10"/>
      <c r="L95" s="7" t="s">
        <v>29</v>
      </c>
      <c r="M95" s="8">
        <v>0.44</v>
      </c>
      <c r="N95" s="8" t="s">
        <v>29</v>
      </c>
      <c r="O95" s="8">
        <v>0</v>
      </c>
      <c r="P95" s="8" t="s">
        <v>29</v>
      </c>
      <c r="Q95" s="8">
        <v>0</v>
      </c>
      <c r="R95" s="8" t="s">
        <v>29</v>
      </c>
      <c r="S95" s="34">
        <v>4.2499999999999982E-2</v>
      </c>
      <c r="T95" s="11" t="s">
        <v>29</v>
      </c>
      <c r="U95" s="12" t="s">
        <v>40</v>
      </c>
      <c r="V95" s="9"/>
      <c r="W95" s="7"/>
    </row>
    <row r="96" spans="1:24" x14ac:dyDescent="0.2">
      <c r="A96" s="7" t="s">
        <v>151</v>
      </c>
      <c r="B96" s="7" t="s">
        <v>25</v>
      </c>
      <c r="C96" s="7" t="s">
        <v>65</v>
      </c>
      <c r="D96" s="18" t="s">
        <v>27</v>
      </c>
      <c r="E96" s="7">
        <v>55</v>
      </c>
      <c r="F96" s="8" t="s">
        <v>28</v>
      </c>
      <c r="G96" s="9">
        <v>43815</v>
      </c>
      <c r="H96" s="7">
        <v>261</v>
      </c>
      <c r="I96" s="8" t="s">
        <v>29</v>
      </c>
      <c r="J96" s="10"/>
      <c r="L96" s="7" t="s">
        <v>29</v>
      </c>
      <c r="M96" s="19">
        <v>0.93</v>
      </c>
      <c r="N96" s="19" t="s">
        <v>29</v>
      </c>
      <c r="O96" s="19">
        <v>0</v>
      </c>
      <c r="P96" s="19" t="s">
        <v>29</v>
      </c>
      <c r="Q96" s="19">
        <v>0</v>
      </c>
      <c r="R96" s="19" t="s">
        <v>29</v>
      </c>
      <c r="S96" s="34">
        <v>9.2999999999999999E-2</v>
      </c>
      <c r="T96" s="11" t="s">
        <v>29</v>
      </c>
      <c r="U96" s="12" t="s">
        <v>46</v>
      </c>
      <c r="V96" s="9"/>
      <c r="W96" s="7"/>
    </row>
    <row r="97" spans="1:24" x14ac:dyDescent="0.2">
      <c r="A97" s="7" t="s">
        <v>152</v>
      </c>
      <c r="B97" s="7" t="s">
        <v>25</v>
      </c>
      <c r="C97" s="7" t="s">
        <v>65</v>
      </c>
      <c r="D97" s="18" t="s">
        <v>27</v>
      </c>
      <c r="E97" s="7">
        <v>64</v>
      </c>
      <c r="F97" s="8" t="s">
        <v>28</v>
      </c>
      <c r="G97" s="9">
        <v>43815</v>
      </c>
      <c r="H97" s="7">
        <v>158</v>
      </c>
      <c r="I97" s="8" t="s">
        <v>29</v>
      </c>
      <c r="J97" s="10"/>
      <c r="L97" s="7" t="s">
        <v>29</v>
      </c>
      <c r="M97" s="19">
        <v>0.01</v>
      </c>
      <c r="N97" s="19" t="s">
        <v>29</v>
      </c>
      <c r="O97" s="19">
        <v>0</v>
      </c>
      <c r="P97" s="19" t="s">
        <v>29</v>
      </c>
      <c r="Q97" s="19">
        <v>46</v>
      </c>
      <c r="R97" s="19" t="s">
        <v>29</v>
      </c>
      <c r="S97" s="34">
        <v>5.7000000000000002E-2</v>
      </c>
      <c r="T97" s="11" t="s">
        <v>29</v>
      </c>
      <c r="U97" s="12" t="s">
        <v>46</v>
      </c>
      <c r="V97" s="9"/>
      <c r="W97" s="7"/>
    </row>
    <row r="98" spans="1:24" x14ac:dyDescent="0.2">
      <c r="A98" s="7" t="s">
        <v>153</v>
      </c>
      <c r="B98" s="7" t="s">
        <v>25</v>
      </c>
      <c r="C98" s="7" t="s">
        <v>65</v>
      </c>
      <c r="D98" s="18" t="s">
        <v>27</v>
      </c>
      <c r="E98" s="7">
        <v>51</v>
      </c>
      <c r="F98" s="8" t="s">
        <v>28</v>
      </c>
      <c r="G98" s="9">
        <v>43815</v>
      </c>
      <c r="H98" s="7">
        <v>347</v>
      </c>
      <c r="I98" s="8" t="s">
        <v>29</v>
      </c>
      <c r="J98" s="10"/>
      <c r="L98" s="7" t="s">
        <v>29</v>
      </c>
      <c r="M98" s="19">
        <v>0</v>
      </c>
      <c r="N98" s="19" t="s">
        <v>29</v>
      </c>
      <c r="O98" s="19">
        <v>1.32</v>
      </c>
      <c r="P98" s="19" t="s">
        <v>29</v>
      </c>
      <c r="Q98" s="19">
        <v>0</v>
      </c>
      <c r="R98" s="19" t="s">
        <v>29</v>
      </c>
      <c r="S98" s="34">
        <v>8.2000000000000003E-2</v>
      </c>
      <c r="T98" s="11" t="s">
        <v>29</v>
      </c>
      <c r="U98" s="12" t="s">
        <v>46</v>
      </c>
      <c r="V98" s="9"/>
      <c r="W98" s="7"/>
    </row>
    <row r="99" spans="1:24" x14ac:dyDescent="0.2">
      <c r="A99" s="7" t="s">
        <v>154</v>
      </c>
      <c r="B99" s="7" t="s">
        <v>25</v>
      </c>
      <c r="C99" s="7" t="s">
        <v>65</v>
      </c>
      <c r="D99" s="18" t="s">
        <v>45</v>
      </c>
      <c r="E99" s="7">
        <v>50</v>
      </c>
      <c r="F99" s="8" t="s">
        <v>28</v>
      </c>
      <c r="G99" s="9">
        <v>43815</v>
      </c>
      <c r="H99" s="7">
        <v>355</v>
      </c>
      <c r="I99" s="8" t="s">
        <v>29</v>
      </c>
      <c r="J99" s="10"/>
      <c r="L99" s="7" t="s">
        <v>29</v>
      </c>
      <c r="M99" s="19">
        <v>0</v>
      </c>
      <c r="N99" s="19" t="s">
        <v>29</v>
      </c>
      <c r="O99" s="19">
        <v>0</v>
      </c>
      <c r="P99" s="19" t="s">
        <v>29</v>
      </c>
      <c r="Q99" s="19">
        <v>52</v>
      </c>
      <c r="R99" s="19" t="s">
        <v>29</v>
      </c>
      <c r="S99" s="34">
        <v>0.121</v>
      </c>
      <c r="T99" s="11" t="s">
        <v>29</v>
      </c>
      <c r="U99" s="12" t="s">
        <v>40</v>
      </c>
      <c r="V99" s="9"/>
      <c r="W99" s="7"/>
    </row>
    <row r="100" spans="1:24" x14ac:dyDescent="0.2">
      <c r="A100" s="7" t="s">
        <v>155</v>
      </c>
      <c r="B100" s="7" t="s">
        <v>25</v>
      </c>
      <c r="C100" s="7" t="s">
        <v>65</v>
      </c>
      <c r="D100" s="18" t="s">
        <v>45</v>
      </c>
      <c r="E100" s="7">
        <v>70</v>
      </c>
      <c r="F100" s="8" t="s">
        <v>156</v>
      </c>
      <c r="G100" s="9">
        <v>43851</v>
      </c>
      <c r="H100" s="7">
        <v>218</v>
      </c>
      <c r="I100" s="8" t="s">
        <v>29</v>
      </c>
      <c r="J100" s="10"/>
      <c r="L100" s="7" t="s">
        <v>29</v>
      </c>
      <c r="M100" s="19">
        <v>0</v>
      </c>
      <c r="N100" s="19" t="s">
        <v>29</v>
      </c>
      <c r="O100" s="19">
        <v>0.4</v>
      </c>
      <c r="P100" s="19" t="s">
        <v>29</v>
      </c>
      <c r="Q100" s="19">
        <v>0</v>
      </c>
      <c r="R100" s="19" t="s">
        <v>29</v>
      </c>
      <c r="S100" s="34">
        <v>0.249</v>
      </c>
      <c r="T100" s="11" t="s">
        <v>29</v>
      </c>
      <c r="U100" s="12" t="s">
        <v>30</v>
      </c>
      <c r="V100" s="9"/>
      <c r="W100" s="7"/>
    </row>
    <row r="101" spans="1:24" x14ac:dyDescent="0.2">
      <c r="A101" s="7" t="s">
        <v>157</v>
      </c>
      <c r="B101" s="7" t="s">
        <v>25</v>
      </c>
      <c r="C101" s="7" t="s">
        <v>65</v>
      </c>
      <c r="D101" s="18" t="s">
        <v>45</v>
      </c>
      <c r="E101" s="7">
        <v>51</v>
      </c>
      <c r="F101" s="8" t="s">
        <v>28</v>
      </c>
      <c r="G101" s="9">
        <v>43852</v>
      </c>
      <c r="H101" s="7">
        <v>309</v>
      </c>
      <c r="I101" s="8" t="s">
        <v>29</v>
      </c>
      <c r="J101" s="10"/>
      <c r="L101" s="7" t="s">
        <v>29</v>
      </c>
      <c r="M101" s="19">
        <v>0</v>
      </c>
      <c r="N101" s="19" t="s">
        <v>29</v>
      </c>
      <c r="O101" s="19">
        <v>0.46</v>
      </c>
      <c r="P101" s="19" t="s">
        <v>29</v>
      </c>
      <c r="Q101" s="19">
        <v>78</v>
      </c>
      <c r="R101" s="19" t="s">
        <v>29</v>
      </c>
      <c r="S101" s="34">
        <v>4.2999999999999997E-2</v>
      </c>
      <c r="T101" s="11" t="s">
        <v>29</v>
      </c>
      <c r="U101" s="12" t="s">
        <v>46</v>
      </c>
      <c r="V101" s="9"/>
      <c r="W101" s="7"/>
    </row>
    <row r="102" spans="1:24" x14ac:dyDescent="0.2">
      <c r="A102" s="7" t="s">
        <v>158</v>
      </c>
      <c r="B102" s="7" t="s">
        <v>25</v>
      </c>
      <c r="C102" s="7" t="s">
        <v>65</v>
      </c>
      <c r="D102" s="18" t="s">
        <v>45</v>
      </c>
      <c r="E102" s="7">
        <v>51</v>
      </c>
      <c r="F102" s="8" t="s">
        <v>28</v>
      </c>
      <c r="G102" s="9">
        <v>43662</v>
      </c>
      <c r="H102" s="7">
        <v>210</v>
      </c>
      <c r="I102" s="8" t="s">
        <v>29</v>
      </c>
      <c r="J102" s="10"/>
      <c r="L102" s="7" t="s">
        <v>29</v>
      </c>
      <c r="M102" s="8">
        <v>5.3</v>
      </c>
      <c r="N102" s="8" t="s">
        <v>29</v>
      </c>
      <c r="O102" s="8" t="s">
        <v>159</v>
      </c>
      <c r="P102" s="8" t="s">
        <v>29</v>
      </c>
      <c r="Q102" s="8">
        <v>75.33</v>
      </c>
      <c r="R102" s="8" t="s">
        <v>29</v>
      </c>
      <c r="S102" s="34">
        <v>9.2999999999999999E-2</v>
      </c>
      <c r="T102" s="11" t="s">
        <v>29</v>
      </c>
      <c r="U102" s="12" t="s">
        <v>46</v>
      </c>
      <c r="V102" s="9"/>
      <c r="W102" s="7"/>
    </row>
    <row r="103" spans="1:24" x14ac:dyDescent="0.2">
      <c r="A103" s="7" t="s">
        <v>160</v>
      </c>
      <c r="B103" s="7" t="s">
        <v>25</v>
      </c>
      <c r="C103" s="7" t="s">
        <v>65</v>
      </c>
      <c r="D103" s="18" t="s">
        <v>27</v>
      </c>
      <c r="E103" s="7">
        <v>70</v>
      </c>
      <c r="F103" s="8" t="s">
        <v>28</v>
      </c>
      <c r="G103" s="9">
        <v>43858</v>
      </c>
      <c r="H103" s="8">
        <v>295</v>
      </c>
      <c r="I103" s="8" t="s">
        <v>29</v>
      </c>
      <c r="J103" s="10"/>
      <c r="L103" s="7" t="s">
        <v>32</v>
      </c>
      <c r="M103" s="19">
        <v>0</v>
      </c>
      <c r="N103" s="19" t="s">
        <v>29</v>
      </c>
      <c r="O103" s="19">
        <v>1.23</v>
      </c>
      <c r="P103" s="19" t="s">
        <v>29</v>
      </c>
      <c r="Q103" s="19">
        <v>1551</v>
      </c>
      <c r="R103" s="19" t="s">
        <v>32</v>
      </c>
      <c r="S103" s="34">
        <v>0.05</v>
      </c>
      <c r="T103" s="11" t="s">
        <v>29</v>
      </c>
      <c r="U103" s="12" t="s">
        <v>46</v>
      </c>
      <c r="V103" s="9">
        <v>45369</v>
      </c>
      <c r="W103" s="7" t="s">
        <v>34</v>
      </c>
      <c r="X103" s="62">
        <f>(V103-G103)/30.44</f>
        <v>49.638633377135349</v>
      </c>
    </row>
    <row r="104" spans="1:24" x14ac:dyDescent="0.2">
      <c r="A104" s="7" t="s">
        <v>161</v>
      </c>
      <c r="B104" s="7" t="s">
        <v>25</v>
      </c>
      <c r="C104" s="7" t="s">
        <v>65</v>
      </c>
      <c r="D104" s="9" t="s">
        <v>45</v>
      </c>
      <c r="E104" s="7">
        <v>28</v>
      </c>
      <c r="F104" s="8" t="s">
        <v>106</v>
      </c>
      <c r="G104" s="9">
        <v>44264</v>
      </c>
      <c r="H104" s="7">
        <v>635</v>
      </c>
      <c r="I104" s="8" t="s">
        <v>29</v>
      </c>
      <c r="J104" s="10"/>
      <c r="L104" s="7" t="s">
        <v>29</v>
      </c>
      <c r="M104" s="7">
        <v>0.44</v>
      </c>
      <c r="N104" s="7" t="s">
        <v>29</v>
      </c>
      <c r="O104" s="8">
        <v>0</v>
      </c>
      <c r="P104" s="7" t="s">
        <v>29</v>
      </c>
      <c r="Q104" s="7">
        <v>0</v>
      </c>
      <c r="R104" s="7" t="s">
        <v>68</v>
      </c>
      <c r="S104" s="34">
        <v>0.26700000000000002</v>
      </c>
      <c r="T104" s="11" t="s">
        <v>29</v>
      </c>
      <c r="U104" s="12" t="s">
        <v>40</v>
      </c>
      <c r="V104" s="9"/>
      <c r="W104" s="7"/>
    </row>
    <row r="105" spans="1:24" x14ac:dyDescent="0.2">
      <c r="A105" s="7" t="s">
        <v>162</v>
      </c>
      <c r="B105" s="7" t="s">
        <v>25</v>
      </c>
      <c r="C105" s="7" t="s">
        <v>65</v>
      </c>
      <c r="D105" s="9" t="s">
        <v>27</v>
      </c>
      <c r="E105" s="7">
        <v>67</v>
      </c>
      <c r="F105" s="8" t="s">
        <v>28</v>
      </c>
      <c r="G105" s="9">
        <v>44266</v>
      </c>
      <c r="H105" s="7">
        <v>130</v>
      </c>
      <c r="I105" s="8" t="s">
        <v>29</v>
      </c>
      <c r="J105" s="10"/>
      <c r="L105" s="7" t="s">
        <v>29</v>
      </c>
      <c r="M105" s="8">
        <v>0</v>
      </c>
      <c r="N105" s="7" t="s">
        <v>29</v>
      </c>
      <c r="O105" s="8">
        <v>0</v>
      </c>
      <c r="P105" s="7" t="s">
        <v>29</v>
      </c>
      <c r="Q105" s="7">
        <v>0</v>
      </c>
      <c r="R105" s="7" t="s">
        <v>68</v>
      </c>
      <c r="S105" s="34">
        <v>0.26200000000000001</v>
      </c>
      <c r="T105" s="11" t="s">
        <v>29</v>
      </c>
      <c r="U105" s="12" t="s">
        <v>40</v>
      </c>
      <c r="V105" s="9"/>
      <c r="W105" s="7"/>
    </row>
    <row r="106" spans="1:24" x14ac:dyDescent="0.2">
      <c r="A106" s="7" t="s">
        <v>163</v>
      </c>
      <c r="B106" s="7" t="s">
        <v>25</v>
      </c>
      <c r="C106" s="7" t="s">
        <v>65</v>
      </c>
      <c r="D106" s="9" t="s">
        <v>27</v>
      </c>
      <c r="E106" s="7">
        <v>41</v>
      </c>
      <c r="F106" s="8" t="s">
        <v>28</v>
      </c>
      <c r="G106" s="9">
        <v>44270</v>
      </c>
      <c r="H106" s="7">
        <v>798</v>
      </c>
      <c r="I106" s="8" t="s">
        <v>29</v>
      </c>
      <c r="J106" s="10"/>
      <c r="L106" s="7" t="s">
        <v>29</v>
      </c>
      <c r="M106" s="8">
        <v>0</v>
      </c>
      <c r="N106" s="7" t="s">
        <v>29</v>
      </c>
      <c r="O106" s="8">
        <v>1.71</v>
      </c>
      <c r="P106" s="7" t="s">
        <v>29</v>
      </c>
      <c r="Q106" s="7">
        <v>68.599999999999994</v>
      </c>
      <c r="R106" s="7" t="s">
        <v>68</v>
      </c>
      <c r="S106" s="34">
        <v>6.8000000000000005E-2</v>
      </c>
      <c r="T106" s="11" t="s">
        <v>29</v>
      </c>
      <c r="U106" s="12" t="s">
        <v>55</v>
      </c>
      <c r="V106" s="9"/>
      <c r="W106" s="7"/>
    </row>
    <row r="107" spans="1:24" x14ac:dyDescent="0.2">
      <c r="A107" s="7" t="s">
        <v>164</v>
      </c>
      <c r="B107" s="7" t="s">
        <v>25</v>
      </c>
      <c r="C107" s="7" t="s">
        <v>65</v>
      </c>
      <c r="D107" s="9" t="s">
        <v>27</v>
      </c>
      <c r="E107" s="7">
        <v>47</v>
      </c>
      <c r="F107" s="8" t="s">
        <v>28</v>
      </c>
      <c r="G107" s="9">
        <v>44277</v>
      </c>
      <c r="H107" s="7">
        <v>178</v>
      </c>
      <c r="I107" s="8" t="s">
        <v>29</v>
      </c>
      <c r="J107" s="10"/>
      <c r="L107" s="7" t="s">
        <v>29</v>
      </c>
      <c r="M107" s="8">
        <v>0.03</v>
      </c>
      <c r="N107" s="8" t="s">
        <v>29</v>
      </c>
      <c r="O107" s="8">
        <v>1.51</v>
      </c>
      <c r="P107" s="8" t="s">
        <v>29</v>
      </c>
      <c r="Q107" s="8">
        <v>4.41</v>
      </c>
      <c r="R107" s="7" t="s">
        <v>68</v>
      </c>
      <c r="S107" s="34">
        <v>5.7000000000000002E-2</v>
      </c>
      <c r="T107" s="11" t="s">
        <v>29</v>
      </c>
      <c r="U107" s="12" t="s">
        <v>55</v>
      </c>
      <c r="V107" s="9"/>
      <c r="W107" s="7"/>
    </row>
    <row r="108" spans="1:24" x14ac:dyDescent="0.2">
      <c r="A108" s="7" t="s">
        <v>165</v>
      </c>
      <c r="B108" s="7" t="s">
        <v>25</v>
      </c>
      <c r="C108" s="7" t="s">
        <v>65</v>
      </c>
      <c r="D108" s="9" t="s">
        <v>27</v>
      </c>
      <c r="E108" s="7">
        <v>71</v>
      </c>
      <c r="F108" s="8" t="s">
        <v>28</v>
      </c>
      <c r="G108" s="9">
        <v>44277</v>
      </c>
      <c r="H108" s="7">
        <v>251</v>
      </c>
      <c r="I108" s="8" t="s">
        <v>29</v>
      </c>
      <c r="J108" s="10"/>
      <c r="L108" s="7" t="s">
        <v>29</v>
      </c>
      <c r="M108" s="8">
        <v>0.04</v>
      </c>
      <c r="N108" s="8" t="s">
        <v>29</v>
      </c>
      <c r="O108" s="8">
        <v>0.85</v>
      </c>
      <c r="P108" s="8" t="s">
        <v>29</v>
      </c>
      <c r="Q108" s="8">
        <v>0</v>
      </c>
      <c r="R108" s="7" t="s">
        <v>68</v>
      </c>
      <c r="S108" s="34">
        <v>7.4999999999999997E-2</v>
      </c>
      <c r="T108" s="11" t="s">
        <v>29</v>
      </c>
      <c r="U108" s="12" t="s">
        <v>55</v>
      </c>
      <c r="V108" s="9"/>
      <c r="W108" s="7"/>
    </row>
    <row r="109" spans="1:24" x14ac:dyDescent="0.2">
      <c r="A109" s="7" t="s">
        <v>166</v>
      </c>
      <c r="B109" s="7" t="s">
        <v>25</v>
      </c>
      <c r="C109" s="7" t="s">
        <v>65</v>
      </c>
      <c r="D109" s="9" t="s">
        <v>27</v>
      </c>
      <c r="E109" s="7">
        <v>58</v>
      </c>
      <c r="F109" s="8" t="s">
        <v>28</v>
      </c>
      <c r="G109" s="9">
        <v>44277</v>
      </c>
      <c r="H109" s="7">
        <v>292</v>
      </c>
      <c r="I109" s="8" t="s">
        <v>29</v>
      </c>
      <c r="J109" s="10"/>
      <c r="L109" s="7" t="s">
        <v>29</v>
      </c>
      <c r="M109" s="8">
        <v>0</v>
      </c>
      <c r="N109" s="8" t="s">
        <v>29</v>
      </c>
      <c r="O109" s="8">
        <v>0</v>
      </c>
      <c r="P109" s="8" t="s">
        <v>29</v>
      </c>
      <c r="Q109" s="8">
        <v>40.08</v>
      </c>
      <c r="R109" s="7" t="s">
        <v>68</v>
      </c>
      <c r="S109" s="34">
        <v>0.22600000000000001</v>
      </c>
      <c r="T109" s="11" t="s">
        <v>29</v>
      </c>
      <c r="U109" s="12" t="s">
        <v>40</v>
      </c>
      <c r="V109" s="9"/>
      <c r="W109" s="7"/>
    </row>
    <row r="110" spans="1:24" x14ac:dyDescent="0.2">
      <c r="A110" s="7" t="s">
        <v>167</v>
      </c>
      <c r="B110" s="7" t="s">
        <v>25</v>
      </c>
      <c r="C110" s="7" t="s">
        <v>65</v>
      </c>
      <c r="D110" s="9" t="s">
        <v>27</v>
      </c>
      <c r="E110" s="7">
        <v>43</v>
      </c>
      <c r="F110" s="8" t="s">
        <v>28</v>
      </c>
      <c r="G110" s="9">
        <v>44278</v>
      </c>
      <c r="H110" s="7">
        <v>840</v>
      </c>
      <c r="I110" s="8" t="s">
        <v>29</v>
      </c>
      <c r="J110" s="10"/>
      <c r="L110" s="7" t="s">
        <v>29</v>
      </c>
      <c r="M110" s="8">
        <v>0.13</v>
      </c>
      <c r="N110" s="8" t="s">
        <v>29</v>
      </c>
      <c r="O110" s="8">
        <v>1.62</v>
      </c>
      <c r="P110" s="8" t="s">
        <v>29</v>
      </c>
      <c r="Q110" s="8">
        <v>169.07</v>
      </c>
      <c r="R110" s="7" t="s">
        <v>68</v>
      </c>
      <c r="S110" s="34">
        <v>0.245</v>
      </c>
      <c r="T110" s="11" t="s">
        <v>29</v>
      </c>
      <c r="U110" s="12" t="s">
        <v>40</v>
      </c>
      <c r="V110" s="9"/>
      <c r="W110" s="7"/>
    </row>
    <row r="111" spans="1:24" x14ac:dyDescent="0.2">
      <c r="A111" s="31">
        <v>201515222</v>
      </c>
      <c r="B111" s="31" t="s">
        <v>168</v>
      </c>
      <c r="C111" s="7" t="s">
        <v>169</v>
      </c>
      <c r="D111" s="8" t="s">
        <v>45</v>
      </c>
      <c r="E111" s="8">
        <v>47</v>
      </c>
      <c r="F111" s="8" t="s">
        <v>170</v>
      </c>
      <c r="G111" s="9">
        <v>42088</v>
      </c>
      <c r="H111" s="32">
        <v>70</v>
      </c>
      <c r="I111" s="8" t="s">
        <v>29</v>
      </c>
      <c r="K111" s="7"/>
      <c r="L111" s="7" t="s">
        <v>29</v>
      </c>
      <c r="M111" s="33">
        <v>0</v>
      </c>
      <c r="N111" s="7" t="s">
        <v>68</v>
      </c>
      <c r="O111" s="33">
        <v>0</v>
      </c>
      <c r="P111" s="7" t="s">
        <v>68</v>
      </c>
      <c r="Q111" s="33">
        <v>0.26599999999999113</v>
      </c>
      <c r="R111" s="7" t="s">
        <v>68</v>
      </c>
      <c r="S111" s="8">
        <v>0.158</v>
      </c>
      <c r="T111" s="34" t="s">
        <v>29</v>
      </c>
      <c r="V111" s="9"/>
      <c r="W111" s="7"/>
    </row>
    <row r="112" spans="1:24" x14ac:dyDescent="0.2">
      <c r="A112" s="32">
        <v>201334536</v>
      </c>
      <c r="B112" s="31" t="s">
        <v>168</v>
      </c>
      <c r="C112" s="7" t="s">
        <v>169</v>
      </c>
      <c r="D112" s="8" t="s">
        <v>27</v>
      </c>
      <c r="E112" s="8">
        <v>54</v>
      </c>
      <c r="F112" s="8" t="s">
        <v>171</v>
      </c>
      <c r="G112" s="9">
        <v>41536</v>
      </c>
      <c r="H112" s="32">
        <v>1147.4335708000001</v>
      </c>
      <c r="I112" s="8" t="s">
        <v>29</v>
      </c>
      <c r="K112" s="7"/>
      <c r="L112" s="7" t="s">
        <v>29</v>
      </c>
      <c r="M112" s="33">
        <v>13.2898865143328</v>
      </c>
      <c r="N112" s="34" t="s">
        <v>29</v>
      </c>
      <c r="O112" s="33">
        <v>14.303017780492199</v>
      </c>
      <c r="P112" s="33" t="s">
        <v>29</v>
      </c>
      <c r="Q112" s="33">
        <v>0</v>
      </c>
      <c r="R112" s="33" t="s">
        <v>29</v>
      </c>
      <c r="S112" s="34"/>
      <c r="T112" s="34"/>
      <c r="V112" s="9"/>
      <c r="W112" s="7"/>
    </row>
    <row r="113" spans="1:24" x14ac:dyDescent="0.2">
      <c r="A113" s="31">
        <v>201410397</v>
      </c>
      <c r="B113" s="31" t="s">
        <v>168</v>
      </c>
      <c r="C113" s="7" t="s">
        <v>169</v>
      </c>
      <c r="D113" s="8" t="s">
        <v>45</v>
      </c>
      <c r="E113" s="8">
        <v>54</v>
      </c>
      <c r="F113" s="8" t="s">
        <v>170</v>
      </c>
      <c r="G113" s="9">
        <v>41705</v>
      </c>
      <c r="H113" s="31">
        <v>24</v>
      </c>
      <c r="I113" s="8" t="s">
        <v>29</v>
      </c>
      <c r="K113" s="7"/>
      <c r="L113" s="7" t="s">
        <v>29</v>
      </c>
      <c r="M113" s="35">
        <v>1.7050000000000001</v>
      </c>
      <c r="N113" s="8" t="s">
        <v>29</v>
      </c>
      <c r="O113" s="33">
        <v>0</v>
      </c>
      <c r="P113" s="8" t="s">
        <v>29</v>
      </c>
      <c r="Q113" s="33">
        <v>0</v>
      </c>
      <c r="R113" s="33" t="s">
        <v>29</v>
      </c>
      <c r="S113" s="34">
        <v>0.16500000000000001</v>
      </c>
      <c r="T113" s="34" t="s">
        <v>29</v>
      </c>
      <c r="V113" s="9"/>
      <c r="W113" s="7"/>
    </row>
    <row r="114" spans="1:24" x14ac:dyDescent="0.2">
      <c r="A114" s="31">
        <v>201413271</v>
      </c>
      <c r="B114" s="31" t="s">
        <v>168</v>
      </c>
      <c r="C114" s="7" t="s">
        <v>169</v>
      </c>
      <c r="D114" s="8" t="s">
        <v>45</v>
      </c>
      <c r="E114" s="8">
        <v>38</v>
      </c>
      <c r="F114" s="8" t="s">
        <v>170</v>
      </c>
      <c r="G114" s="9">
        <v>41724</v>
      </c>
      <c r="H114" s="31">
        <v>314</v>
      </c>
      <c r="I114" s="8" t="s">
        <v>29</v>
      </c>
      <c r="K114" s="7"/>
      <c r="L114" s="7" t="s">
        <v>29</v>
      </c>
      <c r="M114" s="35">
        <v>1.0459799999999999</v>
      </c>
      <c r="N114" s="33" t="s">
        <v>29</v>
      </c>
      <c r="O114" s="33">
        <v>3.8</v>
      </c>
      <c r="P114" s="34" t="s">
        <v>29</v>
      </c>
      <c r="Q114" s="33">
        <v>0</v>
      </c>
      <c r="R114" s="33" t="s">
        <v>29</v>
      </c>
      <c r="S114" s="34"/>
      <c r="T114" s="34"/>
      <c r="V114" s="9"/>
      <c r="W114" s="7"/>
    </row>
    <row r="115" spans="1:24" x14ac:dyDescent="0.2">
      <c r="A115" s="31">
        <v>201414399</v>
      </c>
      <c r="B115" s="31" t="s">
        <v>168</v>
      </c>
      <c r="C115" s="7" t="s">
        <v>169</v>
      </c>
      <c r="D115" s="8" t="s">
        <v>45</v>
      </c>
      <c r="E115" s="8">
        <v>34</v>
      </c>
      <c r="F115" s="8" t="s">
        <v>170</v>
      </c>
      <c r="G115" s="9">
        <v>41731</v>
      </c>
      <c r="H115" s="31">
        <v>184</v>
      </c>
      <c r="I115" s="8" t="s">
        <v>29</v>
      </c>
      <c r="K115" s="7"/>
      <c r="L115" s="7" t="s">
        <v>29</v>
      </c>
      <c r="M115" s="35">
        <v>1.3228</v>
      </c>
      <c r="N115" s="8" t="s">
        <v>29</v>
      </c>
      <c r="O115" s="33">
        <v>0</v>
      </c>
      <c r="P115" s="8" t="s">
        <v>29</v>
      </c>
      <c r="Q115" s="33">
        <v>154.94200000000001</v>
      </c>
      <c r="R115" s="33" t="s">
        <v>29</v>
      </c>
      <c r="S115" s="34">
        <v>0.111</v>
      </c>
      <c r="T115" s="34" t="s">
        <v>29</v>
      </c>
      <c r="V115" s="9"/>
      <c r="W115" s="7"/>
    </row>
    <row r="116" spans="1:24" x14ac:dyDescent="0.2">
      <c r="A116" s="31">
        <v>201414628</v>
      </c>
      <c r="B116" s="31" t="s">
        <v>168</v>
      </c>
      <c r="C116" s="7" t="s">
        <v>169</v>
      </c>
      <c r="D116" s="8" t="s">
        <v>27</v>
      </c>
      <c r="E116" s="8">
        <v>48</v>
      </c>
      <c r="F116" s="8" t="s">
        <v>170</v>
      </c>
      <c r="G116" s="9">
        <v>41732</v>
      </c>
      <c r="H116" s="31">
        <v>379</v>
      </c>
      <c r="I116" s="8" t="s">
        <v>29</v>
      </c>
      <c r="K116" s="7"/>
      <c r="L116" s="7" t="s">
        <v>29</v>
      </c>
      <c r="M116" s="35">
        <v>0</v>
      </c>
      <c r="N116" s="33" t="s">
        <v>29</v>
      </c>
      <c r="O116" s="33">
        <v>11.68</v>
      </c>
      <c r="P116" s="33" t="s">
        <v>29</v>
      </c>
      <c r="Q116" s="33">
        <v>0</v>
      </c>
      <c r="R116" s="33" t="s">
        <v>29</v>
      </c>
      <c r="S116" s="34">
        <v>0.23100000000000001</v>
      </c>
      <c r="T116" s="34" t="s">
        <v>29</v>
      </c>
      <c r="V116" s="9"/>
      <c r="W116" s="7"/>
    </row>
    <row r="117" spans="1:24" x14ac:dyDescent="0.2">
      <c r="A117" s="31">
        <v>201416294</v>
      </c>
      <c r="B117" s="31" t="s">
        <v>168</v>
      </c>
      <c r="C117" s="7" t="s">
        <v>169</v>
      </c>
      <c r="D117" s="8" t="s">
        <v>27</v>
      </c>
      <c r="E117" s="8">
        <v>34</v>
      </c>
      <c r="F117" s="8" t="s">
        <v>172</v>
      </c>
      <c r="G117" s="9">
        <v>41744</v>
      </c>
      <c r="H117" s="31">
        <v>464</v>
      </c>
      <c r="I117" s="8" t="s">
        <v>29</v>
      </c>
      <c r="K117" s="7"/>
      <c r="L117" s="7" t="s">
        <v>29</v>
      </c>
      <c r="M117" s="35">
        <v>0</v>
      </c>
      <c r="N117" s="8" t="s">
        <v>29</v>
      </c>
      <c r="O117" s="35">
        <v>0</v>
      </c>
      <c r="P117" s="8" t="s">
        <v>29</v>
      </c>
      <c r="Q117" s="33">
        <v>0</v>
      </c>
      <c r="R117" s="33" t="s">
        <v>29</v>
      </c>
      <c r="S117" s="34">
        <v>0.35499999999999998</v>
      </c>
      <c r="T117" s="34" t="s">
        <v>32</v>
      </c>
      <c r="V117" s="9" t="s">
        <v>173</v>
      </c>
      <c r="W117" s="7" t="s">
        <v>34</v>
      </c>
      <c r="X117" s="62">
        <v>138.239159</v>
      </c>
    </row>
    <row r="118" spans="1:24" x14ac:dyDescent="0.2">
      <c r="A118" s="31">
        <v>201416491</v>
      </c>
      <c r="B118" s="31" t="s">
        <v>168</v>
      </c>
      <c r="C118" s="7" t="s">
        <v>169</v>
      </c>
      <c r="D118" s="8" t="s">
        <v>45</v>
      </c>
      <c r="E118" s="8">
        <v>26</v>
      </c>
      <c r="F118" s="8" t="s">
        <v>174</v>
      </c>
      <c r="G118" s="9">
        <v>41745</v>
      </c>
      <c r="H118" s="32">
        <v>547</v>
      </c>
      <c r="I118" s="8" t="s">
        <v>29</v>
      </c>
      <c r="K118" s="7"/>
      <c r="L118" s="7" t="s">
        <v>29</v>
      </c>
      <c r="M118" s="33">
        <v>0</v>
      </c>
      <c r="N118" s="8" t="s">
        <v>29</v>
      </c>
      <c r="O118" s="33">
        <v>0</v>
      </c>
      <c r="P118" s="8" t="s">
        <v>29</v>
      </c>
      <c r="Q118" s="33">
        <v>0</v>
      </c>
      <c r="R118" s="8" t="s">
        <v>29</v>
      </c>
      <c r="S118" s="34">
        <v>0.183</v>
      </c>
      <c r="T118" s="34" t="s">
        <v>29</v>
      </c>
      <c r="V118" s="9"/>
      <c r="W118" s="7"/>
    </row>
    <row r="119" spans="1:24" x14ac:dyDescent="0.2">
      <c r="A119" s="31">
        <v>201416735</v>
      </c>
      <c r="B119" s="31" t="s">
        <v>168</v>
      </c>
      <c r="C119" s="7" t="s">
        <v>169</v>
      </c>
      <c r="D119" s="8" t="s">
        <v>27</v>
      </c>
      <c r="E119" s="8">
        <v>40</v>
      </c>
      <c r="F119" s="8" t="s">
        <v>175</v>
      </c>
      <c r="G119" s="9">
        <v>41752</v>
      </c>
      <c r="H119" s="32">
        <v>677</v>
      </c>
      <c r="I119" s="8" t="s">
        <v>29</v>
      </c>
      <c r="K119" s="7"/>
      <c r="L119" s="7" t="s">
        <v>29</v>
      </c>
      <c r="M119" s="33">
        <v>4.3695000000000004</v>
      </c>
      <c r="N119" s="33" t="s">
        <v>29</v>
      </c>
      <c r="O119" s="33">
        <v>0</v>
      </c>
      <c r="P119" s="33" t="s">
        <v>29</v>
      </c>
      <c r="Q119" s="33">
        <v>210.67</v>
      </c>
      <c r="R119" s="33" t="s">
        <v>29</v>
      </c>
      <c r="S119" s="8">
        <v>6.0999999999999999E-2</v>
      </c>
      <c r="T119" s="34" t="s">
        <v>29</v>
      </c>
      <c r="V119" s="9"/>
      <c r="W119" s="7"/>
    </row>
    <row r="120" spans="1:24" x14ac:dyDescent="0.2">
      <c r="A120" s="31">
        <v>201416996</v>
      </c>
      <c r="B120" s="31" t="s">
        <v>168</v>
      </c>
      <c r="C120" s="7" t="s">
        <v>169</v>
      </c>
      <c r="D120" s="8" t="s">
        <v>45</v>
      </c>
      <c r="E120" s="8">
        <v>22</v>
      </c>
      <c r="F120" s="8" t="s">
        <v>174</v>
      </c>
      <c r="G120" s="9">
        <v>41752</v>
      </c>
      <c r="H120" s="31">
        <v>594</v>
      </c>
      <c r="I120" s="8" t="s">
        <v>29</v>
      </c>
      <c r="K120" s="7"/>
      <c r="L120" s="7" t="s">
        <v>29</v>
      </c>
      <c r="M120" s="35">
        <v>1.1888000000000001</v>
      </c>
      <c r="N120" s="8" t="s">
        <v>29</v>
      </c>
      <c r="O120" s="33">
        <v>7.18</v>
      </c>
      <c r="P120" s="8" t="s">
        <v>29</v>
      </c>
      <c r="Q120" s="33">
        <v>0</v>
      </c>
      <c r="R120" s="33" t="s">
        <v>29</v>
      </c>
      <c r="S120" s="34"/>
      <c r="T120" s="34"/>
      <c r="V120" s="9"/>
      <c r="W120" s="7"/>
    </row>
    <row r="121" spans="1:24" x14ac:dyDescent="0.2">
      <c r="A121" s="31">
        <v>201542981</v>
      </c>
      <c r="B121" s="31" t="s">
        <v>168</v>
      </c>
      <c r="C121" s="7" t="s">
        <v>169</v>
      </c>
      <c r="D121" s="8" t="s">
        <v>45</v>
      </c>
      <c r="E121" s="8">
        <v>47</v>
      </c>
      <c r="F121" s="8" t="s">
        <v>175</v>
      </c>
      <c r="G121" s="9">
        <v>42242</v>
      </c>
      <c r="H121" s="32">
        <v>724</v>
      </c>
      <c r="I121" s="8" t="s">
        <v>29</v>
      </c>
      <c r="K121" s="7"/>
      <c r="L121" s="7" t="s">
        <v>29</v>
      </c>
      <c r="M121" s="33">
        <v>6.34</v>
      </c>
      <c r="N121" s="33" t="s">
        <v>68</v>
      </c>
      <c r="O121" s="33">
        <v>0</v>
      </c>
      <c r="P121" s="33" t="s">
        <v>68</v>
      </c>
      <c r="Q121" s="33">
        <v>0</v>
      </c>
      <c r="R121" s="33" t="s">
        <v>68</v>
      </c>
      <c r="S121" s="34">
        <v>0.156</v>
      </c>
      <c r="T121" s="34" t="s">
        <v>29</v>
      </c>
      <c r="V121" s="9"/>
      <c r="W121" s="7"/>
    </row>
    <row r="122" spans="1:24" x14ac:dyDescent="0.2">
      <c r="A122" s="31">
        <v>201419675</v>
      </c>
      <c r="B122" s="31" t="s">
        <v>168</v>
      </c>
      <c r="C122" s="7" t="s">
        <v>169</v>
      </c>
      <c r="D122" s="8" t="s">
        <v>45</v>
      </c>
      <c r="E122" s="8">
        <v>49</v>
      </c>
      <c r="F122" s="8" t="s">
        <v>175</v>
      </c>
      <c r="G122" s="9">
        <v>41772</v>
      </c>
      <c r="H122" s="31">
        <v>914</v>
      </c>
      <c r="I122" s="8" t="s">
        <v>29</v>
      </c>
      <c r="K122" s="7"/>
      <c r="L122" s="7" t="s">
        <v>29</v>
      </c>
      <c r="M122" s="33">
        <v>0</v>
      </c>
      <c r="N122" s="34" t="s">
        <v>29</v>
      </c>
      <c r="O122" s="33">
        <v>0</v>
      </c>
      <c r="P122" s="34" t="s">
        <v>29</v>
      </c>
      <c r="Q122" s="33">
        <v>16.434743618060864</v>
      </c>
      <c r="R122" s="33" t="s">
        <v>29</v>
      </c>
      <c r="S122" s="34">
        <v>0.218</v>
      </c>
      <c r="T122" s="34" t="s">
        <v>29</v>
      </c>
      <c r="V122" s="9"/>
      <c r="W122" s="7"/>
    </row>
    <row r="123" spans="1:24" x14ac:dyDescent="0.2">
      <c r="A123" s="31">
        <v>201419931</v>
      </c>
      <c r="B123" s="31" t="s">
        <v>168</v>
      </c>
      <c r="C123" s="7" t="s">
        <v>169</v>
      </c>
      <c r="D123" s="8" t="s">
        <v>45</v>
      </c>
      <c r="E123" s="8">
        <v>27</v>
      </c>
      <c r="F123" s="8" t="s">
        <v>170</v>
      </c>
      <c r="G123" s="9">
        <v>41773</v>
      </c>
      <c r="H123" s="31">
        <v>781</v>
      </c>
      <c r="I123" s="8" t="s">
        <v>29</v>
      </c>
      <c r="K123" s="7"/>
      <c r="L123" s="7" t="s">
        <v>29</v>
      </c>
      <c r="M123" s="33">
        <v>0</v>
      </c>
      <c r="N123" s="33" t="s">
        <v>29</v>
      </c>
      <c r="O123" s="33">
        <v>0.52018341260736367</v>
      </c>
      <c r="P123" s="33" t="s">
        <v>29</v>
      </c>
      <c r="Q123" s="33">
        <v>78.928120939326959</v>
      </c>
      <c r="R123" s="33" t="s">
        <v>29</v>
      </c>
      <c r="S123" s="8">
        <v>0.123</v>
      </c>
      <c r="T123" s="34" t="s">
        <v>29</v>
      </c>
      <c r="V123" s="9"/>
      <c r="W123" s="7"/>
    </row>
    <row r="124" spans="1:24" x14ac:dyDescent="0.2">
      <c r="A124" s="31">
        <v>201421271</v>
      </c>
      <c r="B124" s="31" t="s">
        <v>168</v>
      </c>
      <c r="C124" s="7" t="s">
        <v>169</v>
      </c>
      <c r="D124" s="8" t="s">
        <v>45</v>
      </c>
      <c r="E124" s="8">
        <v>58</v>
      </c>
      <c r="F124" s="8" t="s">
        <v>176</v>
      </c>
      <c r="G124" s="9">
        <v>41781</v>
      </c>
      <c r="H124" s="32">
        <v>262</v>
      </c>
      <c r="I124" s="8" t="s">
        <v>29</v>
      </c>
      <c r="K124" s="7"/>
      <c r="L124" s="7" t="s">
        <v>29</v>
      </c>
      <c r="M124" s="35">
        <v>1.0759999999999996</v>
      </c>
      <c r="N124" s="33" t="s">
        <v>177</v>
      </c>
      <c r="O124" s="35">
        <v>3.17</v>
      </c>
      <c r="P124" s="33" t="s">
        <v>29</v>
      </c>
      <c r="Q124" s="33">
        <v>0</v>
      </c>
      <c r="R124" s="33" t="s">
        <v>29</v>
      </c>
      <c r="S124" s="34">
        <v>0.33700000000000002</v>
      </c>
      <c r="T124" s="34" t="s">
        <v>32</v>
      </c>
      <c r="V124" s="9" t="s">
        <v>178</v>
      </c>
      <c r="W124" s="7" t="s">
        <v>34</v>
      </c>
      <c r="X124" s="62">
        <v>72.109067019999998</v>
      </c>
    </row>
    <row r="125" spans="1:24" x14ac:dyDescent="0.2">
      <c r="A125" s="31">
        <v>201421886</v>
      </c>
      <c r="B125" s="31" t="s">
        <v>168</v>
      </c>
      <c r="C125" s="7" t="s">
        <v>169</v>
      </c>
      <c r="D125" s="8" t="s">
        <v>45</v>
      </c>
      <c r="E125" s="8">
        <v>51</v>
      </c>
      <c r="F125" s="8" t="s">
        <v>170</v>
      </c>
      <c r="G125" s="9">
        <v>41787</v>
      </c>
      <c r="H125" s="31">
        <v>739</v>
      </c>
      <c r="I125" s="8" t="s">
        <v>29</v>
      </c>
      <c r="K125" s="7"/>
      <c r="L125" s="7" t="s">
        <v>29</v>
      </c>
      <c r="M125" s="35">
        <v>0</v>
      </c>
      <c r="N125" s="8" t="s">
        <v>177</v>
      </c>
      <c r="O125" s="35">
        <v>0</v>
      </c>
      <c r="P125" s="8" t="s">
        <v>29</v>
      </c>
      <c r="Q125" s="33">
        <v>0</v>
      </c>
      <c r="R125" s="33" t="s">
        <v>29</v>
      </c>
      <c r="S125" s="34">
        <v>0.13800000000000001</v>
      </c>
      <c r="T125" s="34" t="s">
        <v>29</v>
      </c>
      <c r="V125" s="9"/>
      <c r="W125" s="7"/>
    </row>
    <row r="126" spans="1:24" x14ac:dyDescent="0.2">
      <c r="A126" s="31">
        <v>201422083</v>
      </c>
      <c r="B126" s="31" t="s">
        <v>168</v>
      </c>
      <c r="C126" s="7" t="s">
        <v>169</v>
      </c>
      <c r="D126" s="8" t="s">
        <v>27</v>
      </c>
      <c r="E126" s="8">
        <v>49</v>
      </c>
      <c r="F126" s="8" t="s">
        <v>170</v>
      </c>
      <c r="G126" s="9">
        <v>41788</v>
      </c>
      <c r="H126" s="31">
        <v>591</v>
      </c>
      <c r="I126" s="8" t="s">
        <v>29</v>
      </c>
      <c r="K126" s="7"/>
      <c r="L126" s="7" t="s">
        <v>29</v>
      </c>
      <c r="M126" s="35">
        <v>6.4901</v>
      </c>
      <c r="N126" s="33" t="s">
        <v>29</v>
      </c>
      <c r="O126" s="33">
        <v>0</v>
      </c>
      <c r="P126" s="33" t="s">
        <v>29</v>
      </c>
      <c r="Q126" s="33">
        <v>30.010999999999999</v>
      </c>
      <c r="R126" s="33" t="s">
        <v>29</v>
      </c>
      <c r="S126" s="34">
        <v>0.105</v>
      </c>
      <c r="T126" s="34" t="s">
        <v>29</v>
      </c>
      <c r="V126" s="9"/>
      <c r="W126" s="7"/>
    </row>
    <row r="127" spans="1:24" x14ac:dyDescent="0.2">
      <c r="A127" s="31">
        <v>201422091</v>
      </c>
      <c r="B127" s="31" t="s">
        <v>168</v>
      </c>
      <c r="C127" s="7" t="s">
        <v>169</v>
      </c>
      <c r="D127" s="8" t="s">
        <v>45</v>
      </c>
      <c r="E127" s="8">
        <v>49</v>
      </c>
      <c r="F127" s="8" t="s">
        <v>170</v>
      </c>
      <c r="G127" s="9">
        <v>41788</v>
      </c>
      <c r="H127" s="31">
        <v>309</v>
      </c>
      <c r="I127" s="8" t="s">
        <v>29</v>
      </c>
      <c r="K127" s="7"/>
      <c r="L127" s="7" t="s">
        <v>29</v>
      </c>
      <c r="M127" s="35">
        <v>0.13769999999999971</v>
      </c>
      <c r="N127" s="8" t="s">
        <v>29</v>
      </c>
      <c r="O127" s="35">
        <v>0</v>
      </c>
      <c r="P127" s="8" t="s">
        <v>29</v>
      </c>
      <c r="Q127" s="33">
        <v>23.321110000000001</v>
      </c>
      <c r="R127" s="8" t="s">
        <v>29</v>
      </c>
      <c r="S127" s="34"/>
      <c r="T127" s="34"/>
      <c r="V127" s="9"/>
      <c r="W127" s="7"/>
    </row>
    <row r="128" spans="1:24" x14ac:dyDescent="0.2">
      <c r="A128" s="31">
        <v>201423199</v>
      </c>
      <c r="B128" s="31" t="s">
        <v>168</v>
      </c>
      <c r="C128" s="7" t="s">
        <v>169</v>
      </c>
      <c r="D128" s="8" t="s">
        <v>45</v>
      </c>
      <c r="E128" s="8">
        <v>43</v>
      </c>
      <c r="F128" s="8" t="s">
        <v>170</v>
      </c>
      <c r="G128" s="9">
        <v>41794</v>
      </c>
      <c r="H128" s="31">
        <v>786</v>
      </c>
      <c r="I128" s="8" t="s">
        <v>29</v>
      </c>
      <c r="K128" s="7"/>
      <c r="L128" s="7" t="s">
        <v>29</v>
      </c>
      <c r="M128" s="33">
        <v>1.3759999999999999</v>
      </c>
      <c r="N128" s="8" t="s">
        <v>29</v>
      </c>
      <c r="O128" s="33">
        <v>19.5</v>
      </c>
      <c r="P128" s="8" t="s">
        <v>68</v>
      </c>
      <c r="Q128" s="33">
        <v>12.175000000000001</v>
      </c>
      <c r="R128" s="33" t="s">
        <v>29</v>
      </c>
      <c r="S128" s="34"/>
      <c r="T128" s="34"/>
      <c r="V128" s="9"/>
      <c r="W128" s="7"/>
    </row>
    <row r="129" spans="1:24" x14ac:dyDescent="0.2">
      <c r="A129" s="31">
        <v>201423466</v>
      </c>
      <c r="B129" s="31" t="s">
        <v>168</v>
      </c>
      <c r="C129" s="7" t="s">
        <v>169</v>
      </c>
      <c r="D129" s="8" t="s">
        <v>45</v>
      </c>
      <c r="E129" s="8">
        <v>31</v>
      </c>
      <c r="F129" s="8" t="s">
        <v>179</v>
      </c>
      <c r="G129" s="9">
        <v>41795</v>
      </c>
      <c r="H129" s="31">
        <v>83</v>
      </c>
      <c r="I129" s="8" t="s">
        <v>29</v>
      </c>
      <c r="K129" s="7"/>
      <c r="L129" s="7" t="s">
        <v>29</v>
      </c>
      <c r="M129" s="33">
        <v>0.18200000000000016</v>
      </c>
      <c r="N129" s="8" t="s">
        <v>29</v>
      </c>
      <c r="O129" s="33">
        <v>6.1550000000000011</v>
      </c>
      <c r="P129" s="8" t="s">
        <v>29</v>
      </c>
      <c r="Q129" s="33">
        <v>0</v>
      </c>
      <c r="R129" s="33" t="s">
        <v>29</v>
      </c>
      <c r="S129" s="34">
        <v>0.63600000000000001</v>
      </c>
      <c r="T129" s="34" t="s">
        <v>32</v>
      </c>
      <c r="V129" s="9" t="s">
        <v>180</v>
      </c>
      <c r="W129" s="7" t="s">
        <v>34</v>
      </c>
      <c r="X129" s="62">
        <v>43.429697769999997</v>
      </c>
    </row>
    <row r="130" spans="1:24" x14ac:dyDescent="0.2">
      <c r="A130" s="31">
        <v>201423474</v>
      </c>
      <c r="B130" s="31" t="s">
        <v>168</v>
      </c>
      <c r="C130" s="7" t="s">
        <v>169</v>
      </c>
      <c r="D130" s="8" t="s">
        <v>27</v>
      </c>
      <c r="E130" s="8">
        <v>51</v>
      </c>
      <c r="F130" s="8" t="s">
        <v>170</v>
      </c>
      <c r="G130" s="9">
        <v>41795</v>
      </c>
      <c r="H130" s="31">
        <v>217</v>
      </c>
      <c r="I130" s="8" t="s">
        <v>29</v>
      </c>
      <c r="K130" s="7"/>
      <c r="L130" s="7" t="s">
        <v>29</v>
      </c>
      <c r="M130" s="33">
        <v>0</v>
      </c>
      <c r="N130" s="8" t="s">
        <v>29</v>
      </c>
      <c r="O130" s="33">
        <v>0</v>
      </c>
      <c r="P130" s="8" t="s">
        <v>29</v>
      </c>
      <c r="Q130" s="33">
        <v>0</v>
      </c>
      <c r="R130" s="33" t="s">
        <v>29</v>
      </c>
      <c r="S130" s="34">
        <v>0.106</v>
      </c>
      <c r="T130" s="34" t="s">
        <v>29</v>
      </c>
      <c r="V130" s="9"/>
      <c r="W130" s="7"/>
    </row>
    <row r="131" spans="1:24" x14ac:dyDescent="0.2">
      <c r="A131" s="31">
        <v>201424201</v>
      </c>
      <c r="B131" s="31" t="s">
        <v>168</v>
      </c>
      <c r="C131" s="7" t="s">
        <v>169</v>
      </c>
      <c r="D131" s="8" t="s">
        <v>45</v>
      </c>
      <c r="E131" s="8">
        <v>79</v>
      </c>
      <c r="F131" s="8" t="s">
        <v>170</v>
      </c>
      <c r="G131" s="9">
        <v>41802</v>
      </c>
      <c r="H131" s="31">
        <v>974</v>
      </c>
      <c r="I131" s="8" t="s">
        <v>29</v>
      </c>
      <c r="K131" s="7"/>
      <c r="L131" s="7" t="s">
        <v>29</v>
      </c>
      <c r="M131" s="33">
        <v>6.3482680522756203</v>
      </c>
      <c r="N131" s="34" t="s">
        <v>29</v>
      </c>
      <c r="O131" s="33">
        <v>2.49258145232896</v>
      </c>
      <c r="P131" s="34" t="s">
        <v>29</v>
      </c>
      <c r="Q131" s="33">
        <v>0</v>
      </c>
      <c r="R131" s="33" t="s">
        <v>29</v>
      </c>
      <c r="S131" s="34">
        <v>6.7000000000000004E-2</v>
      </c>
      <c r="T131" s="34" t="s">
        <v>29</v>
      </c>
      <c r="V131" s="9"/>
      <c r="W131" s="7"/>
    </row>
    <row r="132" spans="1:24" x14ac:dyDescent="0.2">
      <c r="A132" s="31">
        <v>201424437</v>
      </c>
      <c r="B132" s="31" t="s">
        <v>168</v>
      </c>
      <c r="C132" s="7" t="s">
        <v>169</v>
      </c>
      <c r="D132" s="8" t="s">
        <v>45</v>
      </c>
      <c r="E132" s="8">
        <v>48</v>
      </c>
      <c r="F132" s="8" t="s">
        <v>170</v>
      </c>
      <c r="G132" s="9">
        <v>41802</v>
      </c>
      <c r="H132" s="31">
        <v>688</v>
      </c>
      <c r="I132" s="8" t="s">
        <v>29</v>
      </c>
      <c r="K132" s="7"/>
      <c r="L132" s="7" t="s">
        <v>29</v>
      </c>
      <c r="M132" s="33">
        <v>1.3025999999999998</v>
      </c>
      <c r="N132" s="34" t="s">
        <v>29</v>
      </c>
      <c r="O132" s="33">
        <v>1.4050000000000011</v>
      </c>
      <c r="P132" s="33" t="s">
        <v>29</v>
      </c>
      <c r="Q132" s="33">
        <v>2.23</v>
      </c>
      <c r="R132" s="33" t="s">
        <v>29</v>
      </c>
      <c r="S132" s="34">
        <v>7.9000000000000001E-2</v>
      </c>
      <c r="T132" s="34" t="s">
        <v>29</v>
      </c>
      <c r="V132" s="9"/>
      <c r="W132" s="7"/>
    </row>
    <row r="133" spans="1:24" x14ac:dyDescent="0.2">
      <c r="A133" s="31">
        <v>201424455</v>
      </c>
      <c r="B133" s="31" t="s">
        <v>168</v>
      </c>
      <c r="C133" s="7" t="s">
        <v>169</v>
      </c>
      <c r="D133" s="8" t="s">
        <v>27</v>
      </c>
      <c r="E133" s="8">
        <v>34</v>
      </c>
      <c r="F133" s="8" t="s">
        <v>172</v>
      </c>
      <c r="G133" s="9">
        <v>41802</v>
      </c>
      <c r="H133" s="31">
        <v>595</v>
      </c>
      <c r="I133" s="8" t="s">
        <v>29</v>
      </c>
      <c r="K133" s="7"/>
      <c r="L133" s="7" t="s">
        <v>29</v>
      </c>
      <c r="M133" s="33">
        <v>6.08</v>
      </c>
      <c r="N133" s="34" t="s">
        <v>29</v>
      </c>
      <c r="O133" s="33">
        <v>5.3469999999999995</v>
      </c>
      <c r="P133" s="8" t="s">
        <v>29</v>
      </c>
      <c r="Q133" s="33">
        <v>194.66</v>
      </c>
      <c r="R133" s="33" t="s">
        <v>29</v>
      </c>
      <c r="S133" s="34">
        <v>0.128</v>
      </c>
      <c r="T133" s="34" t="s">
        <v>29</v>
      </c>
      <c r="V133" s="9"/>
      <c r="W133" s="7"/>
    </row>
    <row r="134" spans="1:24" x14ac:dyDescent="0.2">
      <c r="A134" s="31">
        <v>201424589</v>
      </c>
      <c r="B134" s="31" t="s">
        <v>168</v>
      </c>
      <c r="C134" s="7" t="s">
        <v>169</v>
      </c>
      <c r="D134" s="8" t="s">
        <v>45</v>
      </c>
      <c r="E134" s="8">
        <v>43</v>
      </c>
      <c r="F134" s="8" t="s">
        <v>170</v>
      </c>
      <c r="G134" s="9">
        <v>41803</v>
      </c>
      <c r="H134" s="31">
        <v>729</v>
      </c>
      <c r="I134" s="8" t="s">
        <v>29</v>
      </c>
      <c r="K134" s="7"/>
      <c r="L134" s="7" t="s">
        <v>29</v>
      </c>
      <c r="M134" s="33">
        <v>0</v>
      </c>
      <c r="N134" s="34" t="s">
        <v>29</v>
      </c>
      <c r="O134" s="33">
        <v>3.2626091285243599</v>
      </c>
      <c r="P134" s="33" t="s">
        <v>29</v>
      </c>
      <c r="Q134" s="33">
        <v>0</v>
      </c>
      <c r="R134" s="33" t="s">
        <v>29</v>
      </c>
      <c r="S134" s="34">
        <v>0.1</v>
      </c>
      <c r="T134" s="34" t="s">
        <v>29</v>
      </c>
      <c r="V134" s="9"/>
      <c r="W134" s="7"/>
    </row>
    <row r="135" spans="1:24" x14ac:dyDescent="0.2">
      <c r="A135" s="31">
        <v>201425265</v>
      </c>
      <c r="B135" s="31" t="s">
        <v>168</v>
      </c>
      <c r="C135" s="7" t="s">
        <v>169</v>
      </c>
      <c r="D135" s="8" t="s">
        <v>45</v>
      </c>
      <c r="E135" s="8">
        <v>54</v>
      </c>
      <c r="F135" s="8" t="s">
        <v>170</v>
      </c>
      <c r="G135" s="9">
        <v>41808</v>
      </c>
      <c r="H135" s="31">
        <v>804</v>
      </c>
      <c r="I135" s="8" t="s">
        <v>29</v>
      </c>
      <c r="K135" s="7"/>
      <c r="L135" s="7" t="s">
        <v>29</v>
      </c>
      <c r="M135" s="33">
        <v>0.85504202135375529</v>
      </c>
      <c r="N135" s="34" t="s">
        <v>29</v>
      </c>
      <c r="O135" s="33">
        <v>8.3348291980671245</v>
      </c>
      <c r="P135" s="34" t="s">
        <v>29</v>
      </c>
      <c r="Q135" s="33">
        <v>0</v>
      </c>
      <c r="R135" s="33" t="s">
        <v>29</v>
      </c>
      <c r="S135" s="34">
        <v>0.35099999999999998</v>
      </c>
      <c r="T135" s="34" t="s">
        <v>32</v>
      </c>
      <c r="V135" s="9">
        <v>45759</v>
      </c>
      <c r="W135" s="7" t="s">
        <v>34</v>
      </c>
      <c r="X135" s="62">
        <v>137.5492773</v>
      </c>
    </row>
    <row r="136" spans="1:24" x14ac:dyDescent="0.2">
      <c r="A136" s="31">
        <v>201425259</v>
      </c>
      <c r="B136" s="31" t="s">
        <v>168</v>
      </c>
      <c r="C136" s="7" t="s">
        <v>169</v>
      </c>
      <c r="D136" s="8" t="s">
        <v>45</v>
      </c>
      <c r="E136" s="8">
        <v>56</v>
      </c>
      <c r="F136" s="8" t="s">
        <v>170</v>
      </c>
      <c r="G136" s="9">
        <v>41808</v>
      </c>
      <c r="H136" s="31">
        <v>867</v>
      </c>
      <c r="I136" s="8" t="s">
        <v>29</v>
      </c>
      <c r="K136" s="7"/>
      <c r="L136" s="33" t="s">
        <v>32</v>
      </c>
      <c r="M136" s="33">
        <v>183.64235484483999</v>
      </c>
      <c r="N136" s="33" t="s">
        <v>32</v>
      </c>
      <c r="O136" s="33">
        <v>525.64360496048437</v>
      </c>
      <c r="P136" s="33" t="s">
        <v>32</v>
      </c>
      <c r="Q136" s="33">
        <v>729.1340399836447</v>
      </c>
      <c r="R136" s="33" t="s">
        <v>32</v>
      </c>
      <c r="S136" s="8"/>
      <c r="T136" s="7"/>
      <c r="V136" s="9">
        <v>46327</v>
      </c>
      <c r="W136" s="7" t="s">
        <v>34</v>
      </c>
      <c r="X136" s="62">
        <v>138.7976347</v>
      </c>
    </row>
    <row r="137" spans="1:24" x14ac:dyDescent="0.2">
      <c r="A137" s="31">
        <v>201435933</v>
      </c>
      <c r="B137" s="31" t="s">
        <v>168</v>
      </c>
      <c r="C137" s="7" t="s">
        <v>169</v>
      </c>
      <c r="D137" s="8" t="s">
        <v>45</v>
      </c>
      <c r="E137" s="8">
        <v>48</v>
      </c>
      <c r="F137" s="8" t="s">
        <v>170</v>
      </c>
      <c r="G137" s="9">
        <v>41891</v>
      </c>
      <c r="H137" s="31">
        <v>386</v>
      </c>
      <c r="I137" s="8" t="s">
        <v>29</v>
      </c>
      <c r="K137" s="7"/>
      <c r="L137" s="7" t="s">
        <v>29</v>
      </c>
      <c r="M137" s="33">
        <v>2.8500000000000014</v>
      </c>
      <c r="N137" s="33" t="s">
        <v>29</v>
      </c>
      <c r="O137" s="33">
        <v>0.58590000000000053</v>
      </c>
      <c r="P137" s="33" t="s">
        <v>29</v>
      </c>
      <c r="Q137" s="33">
        <v>281.65999999999985</v>
      </c>
      <c r="R137" s="8" t="s">
        <v>29</v>
      </c>
      <c r="S137" s="34">
        <v>0.121</v>
      </c>
      <c r="T137" s="34" t="s">
        <v>29</v>
      </c>
      <c r="V137" s="9"/>
      <c r="W137" s="7"/>
    </row>
    <row r="138" spans="1:24" x14ac:dyDescent="0.2">
      <c r="A138" s="31">
        <v>201438080</v>
      </c>
      <c r="B138" s="31" t="s">
        <v>168</v>
      </c>
      <c r="C138" s="7" t="s">
        <v>169</v>
      </c>
      <c r="D138" s="8" t="s">
        <v>27</v>
      </c>
      <c r="E138" s="8">
        <v>44</v>
      </c>
      <c r="F138" s="8" t="s">
        <v>172</v>
      </c>
      <c r="G138" s="9">
        <v>41907</v>
      </c>
      <c r="H138" s="31">
        <v>278</v>
      </c>
      <c r="I138" s="8" t="s">
        <v>29</v>
      </c>
      <c r="K138" s="7"/>
      <c r="L138" s="33" t="s">
        <v>32</v>
      </c>
      <c r="M138" s="33">
        <v>317.42896770604187</v>
      </c>
      <c r="N138" s="33" t="s">
        <v>32</v>
      </c>
      <c r="O138" s="33">
        <v>401.30899753351741</v>
      </c>
      <c r="P138" s="33" t="s">
        <v>32</v>
      </c>
      <c r="Q138" s="33">
        <v>2951.7795254759344</v>
      </c>
      <c r="R138" s="33" t="s">
        <v>32</v>
      </c>
      <c r="S138" s="8">
        <v>0.16800000000000001</v>
      </c>
      <c r="T138" s="34" t="s">
        <v>29</v>
      </c>
      <c r="V138" s="9" t="s">
        <v>181</v>
      </c>
      <c r="W138" s="7" t="s">
        <v>34</v>
      </c>
      <c r="X138" s="62">
        <v>132.72010510000001</v>
      </c>
    </row>
    <row r="139" spans="1:24" x14ac:dyDescent="0.2">
      <c r="A139" s="31">
        <v>201438930</v>
      </c>
      <c r="B139" s="31" t="s">
        <v>168</v>
      </c>
      <c r="C139" s="7" t="s">
        <v>169</v>
      </c>
      <c r="D139" s="8" t="s">
        <v>45</v>
      </c>
      <c r="E139" s="8">
        <v>44</v>
      </c>
      <c r="F139" s="8" t="s">
        <v>170</v>
      </c>
      <c r="G139" s="9">
        <v>41914</v>
      </c>
      <c r="H139" s="31">
        <v>1014</v>
      </c>
      <c r="I139" s="8" t="s">
        <v>29</v>
      </c>
      <c r="K139" s="7"/>
      <c r="L139" s="33" t="s">
        <v>29</v>
      </c>
      <c r="M139" s="33">
        <v>2.9814000000000003</v>
      </c>
      <c r="N139" s="8" t="s">
        <v>29</v>
      </c>
      <c r="O139" s="33">
        <v>13.452299999999999</v>
      </c>
      <c r="P139" s="8" t="s">
        <v>29</v>
      </c>
      <c r="Q139" s="33">
        <v>245.0086</v>
      </c>
      <c r="R139" s="8" t="s">
        <v>29</v>
      </c>
      <c r="S139" s="34">
        <v>0.109</v>
      </c>
      <c r="T139" s="34" t="s">
        <v>29</v>
      </c>
      <c r="V139" s="9"/>
      <c r="W139" s="7"/>
    </row>
    <row r="140" spans="1:24" x14ac:dyDescent="0.2">
      <c r="A140" s="31">
        <v>201439009</v>
      </c>
      <c r="B140" s="31" t="s">
        <v>168</v>
      </c>
      <c r="C140" s="7" t="s">
        <v>169</v>
      </c>
      <c r="D140" s="8" t="s">
        <v>45</v>
      </c>
      <c r="E140" s="8">
        <v>59</v>
      </c>
      <c r="F140" s="8" t="s">
        <v>170</v>
      </c>
      <c r="G140" s="9">
        <v>41915</v>
      </c>
      <c r="H140" s="31">
        <v>490</v>
      </c>
      <c r="I140" s="8" t="s">
        <v>29</v>
      </c>
      <c r="K140" s="7"/>
      <c r="L140" s="7" t="s">
        <v>29</v>
      </c>
      <c r="M140" s="33">
        <v>0</v>
      </c>
      <c r="N140" s="8" t="s">
        <v>29</v>
      </c>
      <c r="O140" s="33">
        <v>0</v>
      </c>
      <c r="P140" s="8" t="s">
        <v>29</v>
      </c>
      <c r="Q140" s="33">
        <v>16.289999999999992</v>
      </c>
      <c r="R140" s="8" t="s">
        <v>29</v>
      </c>
      <c r="S140" s="34">
        <v>0.21</v>
      </c>
      <c r="T140" s="34" t="s">
        <v>29</v>
      </c>
      <c r="V140" s="9"/>
      <c r="W140" s="7"/>
    </row>
    <row r="141" spans="1:24" x14ac:dyDescent="0.2">
      <c r="A141" s="31">
        <v>201439747</v>
      </c>
      <c r="B141" s="31" t="s">
        <v>168</v>
      </c>
      <c r="C141" s="7" t="s">
        <v>169</v>
      </c>
      <c r="D141" s="8" t="s">
        <v>45</v>
      </c>
      <c r="E141" s="8">
        <v>35</v>
      </c>
      <c r="F141" s="8" t="s">
        <v>170</v>
      </c>
      <c r="G141" s="9">
        <v>41919</v>
      </c>
      <c r="H141" s="31">
        <v>467</v>
      </c>
      <c r="I141" s="8" t="s">
        <v>29</v>
      </c>
      <c r="K141" s="7"/>
      <c r="L141" s="7" t="s">
        <v>29</v>
      </c>
      <c r="M141" s="33">
        <v>0</v>
      </c>
      <c r="N141" s="8" t="s">
        <v>29</v>
      </c>
      <c r="O141" s="33">
        <v>9.0304000000000002</v>
      </c>
      <c r="P141" s="8" t="s">
        <v>29</v>
      </c>
      <c r="Q141" s="33">
        <v>0</v>
      </c>
      <c r="R141" s="8" t="s">
        <v>29</v>
      </c>
      <c r="S141" s="34">
        <v>9.5000000000000001E-2</v>
      </c>
      <c r="T141" s="34" t="s">
        <v>29</v>
      </c>
      <c r="V141" s="9"/>
      <c r="W141" s="7"/>
    </row>
    <row r="142" spans="1:24" x14ac:dyDescent="0.2">
      <c r="A142" s="31">
        <v>201439758</v>
      </c>
      <c r="B142" s="31" t="s">
        <v>168</v>
      </c>
      <c r="C142" s="7" t="s">
        <v>169</v>
      </c>
      <c r="D142" s="8" t="s">
        <v>45</v>
      </c>
      <c r="E142" s="8">
        <v>40</v>
      </c>
      <c r="F142" s="7" t="s">
        <v>39</v>
      </c>
      <c r="G142" s="9">
        <v>41919</v>
      </c>
      <c r="H142" s="32">
        <v>422.52601950000002</v>
      </c>
      <c r="I142" s="8" t="s">
        <v>29</v>
      </c>
      <c r="K142" s="7"/>
      <c r="L142" s="33" t="s">
        <v>32</v>
      </c>
      <c r="M142" s="33">
        <v>1180.2971869850408</v>
      </c>
      <c r="N142" s="33" t="s">
        <v>32</v>
      </c>
      <c r="O142" s="33">
        <v>479.51385430688293</v>
      </c>
      <c r="P142" s="33" t="s">
        <v>32</v>
      </c>
      <c r="Q142" s="33">
        <v>2881.894837760261</v>
      </c>
      <c r="R142" s="33" t="s">
        <v>32</v>
      </c>
      <c r="S142" s="8">
        <v>0.21099999999999999</v>
      </c>
      <c r="T142" s="34" t="s">
        <v>29</v>
      </c>
      <c r="V142" s="9" t="s">
        <v>182</v>
      </c>
      <c r="W142" s="7" t="s">
        <v>34</v>
      </c>
      <c r="X142" s="62">
        <v>129.27069650000001</v>
      </c>
    </row>
    <row r="143" spans="1:24" x14ac:dyDescent="0.2">
      <c r="A143" s="31">
        <v>201519762</v>
      </c>
      <c r="B143" s="31" t="s">
        <v>168</v>
      </c>
      <c r="C143" s="7" t="s">
        <v>169</v>
      </c>
      <c r="D143" s="8" t="s">
        <v>45</v>
      </c>
      <c r="E143" s="8">
        <v>22</v>
      </c>
      <c r="F143" s="8" t="s">
        <v>170</v>
      </c>
      <c r="G143" s="9">
        <v>42116</v>
      </c>
      <c r="H143" s="32">
        <v>580</v>
      </c>
      <c r="I143" s="8" t="s">
        <v>29</v>
      </c>
      <c r="K143" s="7"/>
      <c r="L143" s="33" t="s">
        <v>32</v>
      </c>
      <c r="M143" s="33">
        <v>123.96</v>
      </c>
      <c r="N143" s="33" t="s">
        <v>32</v>
      </c>
      <c r="O143" s="33">
        <v>0</v>
      </c>
      <c r="P143" s="33" t="s">
        <v>29</v>
      </c>
      <c r="Q143" s="33">
        <v>383.71619515798807</v>
      </c>
      <c r="R143" s="8" t="s">
        <v>29</v>
      </c>
      <c r="S143" s="8">
        <v>0.112</v>
      </c>
      <c r="T143" s="34" t="s">
        <v>29</v>
      </c>
      <c r="V143" s="9">
        <v>42281</v>
      </c>
      <c r="W143" s="7" t="s">
        <v>34</v>
      </c>
      <c r="X143" s="62">
        <v>5.3219448089999997</v>
      </c>
    </row>
    <row r="144" spans="1:24" x14ac:dyDescent="0.2">
      <c r="A144" s="31">
        <v>201443357</v>
      </c>
      <c r="B144" s="31" t="s">
        <v>168</v>
      </c>
      <c r="C144" s="7" t="s">
        <v>169</v>
      </c>
      <c r="D144" s="8" t="s">
        <v>45</v>
      </c>
      <c r="E144" s="8">
        <v>48</v>
      </c>
      <c r="F144" s="7" t="s">
        <v>39</v>
      </c>
      <c r="G144" s="9">
        <v>41942</v>
      </c>
      <c r="H144" s="7" t="s">
        <v>39</v>
      </c>
      <c r="I144" s="8" t="s">
        <v>29</v>
      </c>
      <c r="K144" s="7"/>
      <c r="L144" s="7" t="s">
        <v>29</v>
      </c>
      <c r="M144" s="33">
        <v>0</v>
      </c>
      <c r="N144" s="8" t="s">
        <v>29</v>
      </c>
      <c r="O144" s="33">
        <v>0</v>
      </c>
      <c r="P144" s="8" t="s">
        <v>29</v>
      </c>
      <c r="Q144" s="33">
        <v>0</v>
      </c>
      <c r="R144" s="8" t="s">
        <v>29</v>
      </c>
      <c r="S144" s="34">
        <v>0.112</v>
      </c>
      <c r="T144" s="34" t="s">
        <v>29</v>
      </c>
      <c r="V144" s="9"/>
      <c r="W144" s="7"/>
      <c r="X144" s="62"/>
    </row>
    <row r="145" spans="1:24" x14ac:dyDescent="0.2">
      <c r="A145" s="31">
        <v>201448108</v>
      </c>
      <c r="B145" s="31" t="s">
        <v>168</v>
      </c>
      <c r="C145" s="7" t="s">
        <v>169</v>
      </c>
      <c r="D145" s="8" t="s">
        <v>45</v>
      </c>
      <c r="E145" s="8">
        <v>39</v>
      </c>
      <c r="F145" s="8" t="s">
        <v>172</v>
      </c>
      <c r="G145" s="9">
        <v>41969</v>
      </c>
      <c r="H145" s="31">
        <v>369</v>
      </c>
      <c r="I145" s="8" t="s">
        <v>29</v>
      </c>
      <c r="K145" s="7"/>
      <c r="L145" s="33" t="s">
        <v>29</v>
      </c>
      <c r="M145" s="33">
        <v>1.6138999999999997</v>
      </c>
      <c r="N145" s="8" t="s">
        <v>68</v>
      </c>
      <c r="O145" s="33">
        <v>0</v>
      </c>
      <c r="P145" s="8" t="s">
        <v>68</v>
      </c>
      <c r="Q145" s="33">
        <v>5.5507</v>
      </c>
      <c r="R145" s="8" t="s">
        <v>68</v>
      </c>
      <c r="S145" s="34">
        <v>0.214</v>
      </c>
      <c r="T145" s="34" t="s">
        <v>29</v>
      </c>
      <c r="V145" s="9"/>
      <c r="W145" s="7"/>
    </row>
    <row r="146" spans="1:24" x14ac:dyDescent="0.2">
      <c r="A146" s="31">
        <v>201448367</v>
      </c>
      <c r="B146" s="31" t="s">
        <v>168</v>
      </c>
      <c r="C146" s="7" t="s">
        <v>169</v>
      </c>
      <c r="D146" s="8" t="s">
        <v>45</v>
      </c>
      <c r="E146" s="8">
        <v>48</v>
      </c>
      <c r="F146" s="8" t="s">
        <v>170</v>
      </c>
      <c r="G146" s="9">
        <v>41971</v>
      </c>
      <c r="H146" s="31">
        <v>668</v>
      </c>
      <c r="I146" s="8" t="s">
        <v>29</v>
      </c>
      <c r="K146" s="7"/>
      <c r="L146" s="33" t="s">
        <v>32</v>
      </c>
      <c r="M146" s="33">
        <v>60.519289999999998</v>
      </c>
      <c r="N146" s="8" t="s">
        <v>183</v>
      </c>
      <c r="O146" s="33">
        <v>363.541</v>
      </c>
      <c r="P146" s="8" t="s">
        <v>183</v>
      </c>
      <c r="Q146" s="33">
        <v>8797.6890000000003</v>
      </c>
      <c r="R146" s="8" t="s">
        <v>183</v>
      </c>
      <c r="S146" s="34">
        <v>0.19600000000000001</v>
      </c>
      <c r="T146" s="34" t="s">
        <v>29</v>
      </c>
      <c r="V146" s="9">
        <v>45963</v>
      </c>
      <c r="W146" s="7" t="s">
        <v>34</v>
      </c>
      <c r="X146" s="62">
        <v>122.3061761</v>
      </c>
    </row>
    <row r="147" spans="1:24" x14ac:dyDescent="0.2">
      <c r="A147" s="31">
        <v>201449225</v>
      </c>
      <c r="B147" s="31" t="s">
        <v>168</v>
      </c>
      <c r="C147" s="7" t="s">
        <v>169</v>
      </c>
      <c r="D147" s="8" t="s">
        <v>27</v>
      </c>
      <c r="E147" s="8">
        <v>42</v>
      </c>
      <c r="F147" s="7" t="s">
        <v>39</v>
      </c>
      <c r="G147" s="9">
        <v>41976</v>
      </c>
      <c r="H147" s="7" t="s">
        <v>39</v>
      </c>
      <c r="I147" s="8" t="s">
        <v>29</v>
      </c>
      <c r="K147" s="7"/>
      <c r="L147" s="7" t="s">
        <v>29</v>
      </c>
      <c r="M147" s="33">
        <v>0.71399999999999952</v>
      </c>
      <c r="N147" s="33" t="s">
        <v>68</v>
      </c>
      <c r="O147" s="33">
        <v>0</v>
      </c>
      <c r="P147" s="33" t="s">
        <v>68</v>
      </c>
      <c r="Q147" s="33">
        <v>0</v>
      </c>
      <c r="R147" s="33" t="s">
        <v>68</v>
      </c>
      <c r="S147" s="34">
        <v>0.39800000000000002</v>
      </c>
      <c r="T147" s="34" t="s">
        <v>32</v>
      </c>
      <c r="V147" s="9" t="s">
        <v>184</v>
      </c>
      <c r="W147" s="7" t="s">
        <v>34</v>
      </c>
      <c r="X147" s="62">
        <v>133.5742444</v>
      </c>
    </row>
    <row r="148" spans="1:24" x14ac:dyDescent="0.2">
      <c r="A148" s="31">
        <v>201449556</v>
      </c>
      <c r="B148" s="31" t="s">
        <v>168</v>
      </c>
      <c r="C148" s="7" t="s">
        <v>169</v>
      </c>
      <c r="D148" s="8" t="s">
        <v>27</v>
      </c>
      <c r="E148" s="8">
        <v>38</v>
      </c>
      <c r="F148" s="8" t="s">
        <v>185</v>
      </c>
      <c r="G148" s="9">
        <v>41976</v>
      </c>
      <c r="H148" s="31">
        <v>532</v>
      </c>
      <c r="I148" s="8" t="s">
        <v>29</v>
      </c>
      <c r="K148" s="7"/>
      <c r="L148" s="7" t="s">
        <v>29</v>
      </c>
      <c r="M148" s="33">
        <v>0</v>
      </c>
      <c r="N148" s="33" t="s">
        <v>68</v>
      </c>
      <c r="O148" s="33">
        <v>0</v>
      </c>
      <c r="P148" s="33" t="s">
        <v>68</v>
      </c>
      <c r="Q148" s="33">
        <v>0</v>
      </c>
      <c r="R148" s="33" t="s">
        <v>68</v>
      </c>
      <c r="S148" s="34">
        <v>1.9E-2</v>
      </c>
      <c r="T148" s="34" t="s">
        <v>29</v>
      </c>
      <c r="V148" s="9"/>
      <c r="W148" s="7"/>
    </row>
    <row r="149" spans="1:24" x14ac:dyDescent="0.2">
      <c r="A149" s="31">
        <v>201449874</v>
      </c>
      <c r="B149" s="31" t="s">
        <v>168</v>
      </c>
      <c r="C149" s="7" t="s">
        <v>169</v>
      </c>
      <c r="D149" s="8" t="s">
        <v>27</v>
      </c>
      <c r="E149" s="8">
        <v>28</v>
      </c>
      <c r="F149" s="8" t="s">
        <v>170</v>
      </c>
      <c r="G149" s="9">
        <v>41982</v>
      </c>
      <c r="H149" s="31">
        <v>431</v>
      </c>
      <c r="I149" s="8" t="s">
        <v>29</v>
      </c>
      <c r="K149" s="7"/>
      <c r="L149" s="7" t="s">
        <v>29</v>
      </c>
      <c r="M149" s="33">
        <v>0</v>
      </c>
      <c r="N149" s="8" t="s">
        <v>29</v>
      </c>
      <c r="O149" s="33">
        <v>0</v>
      </c>
      <c r="P149" s="8" t="s">
        <v>68</v>
      </c>
      <c r="Q149" s="33">
        <v>107.37600000000003</v>
      </c>
      <c r="R149" s="8" t="s">
        <v>68</v>
      </c>
      <c r="S149" s="34">
        <v>8.3000000000000004E-2</v>
      </c>
      <c r="T149" s="34" t="s">
        <v>29</v>
      </c>
      <c r="V149" s="9"/>
      <c r="W149" s="7"/>
    </row>
    <row r="150" spans="1:24" x14ac:dyDescent="0.2">
      <c r="A150" s="31">
        <v>201450137</v>
      </c>
      <c r="B150" s="31" t="s">
        <v>168</v>
      </c>
      <c r="C150" s="7" t="s">
        <v>169</v>
      </c>
      <c r="D150" s="8" t="s">
        <v>45</v>
      </c>
      <c r="E150" s="8">
        <v>40</v>
      </c>
      <c r="F150" s="8" t="s">
        <v>170</v>
      </c>
      <c r="G150" s="9">
        <v>41983</v>
      </c>
      <c r="H150" s="31">
        <v>669</v>
      </c>
      <c r="I150" s="8" t="s">
        <v>29</v>
      </c>
      <c r="K150" s="7"/>
      <c r="L150" s="7" t="s">
        <v>29</v>
      </c>
      <c r="M150" s="33">
        <v>0</v>
      </c>
      <c r="N150" s="8" t="s">
        <v>68</v>
      </c>
      <c r="O150" s="33">
        <v>0</v>
      </c>
      <c r="P150" s="8" t="s">
        <v>68</v>
      </c>
      <c r="Q150" s="33">
        <v>0</v>
      </c>
      <c r="R150" s="33" t="s">
        <v>68</v>
      </c>
      <c r="S150" s="34"/>
      <c r="T150" s="34"/>
      <c r="V150" s="9"/>
      <c r="W150" s="7"/>
    </row>
    <row r="151" spans="1:24" x14ac:dyDescent="0.2">
      <c r="A151" s="31">
        <v>201450139</v>
      </c>
      <c r="B151" s="31" t="s">
        <v>168</v>
      </c>
      <c r="C151" s="7" t="s">
        <v>169</v>
      </c>
      <c r="D151" s="8" t="s">
        <v>45</v>
      </c>
      <c r="E151" s="8">
        <v>55</v>
      </c>
      <c r="F151" s="8" t="s">
        <v>186</v>
      </c>
      <c r="G151" s="9">
        <v>41983</v>
      </c>
      <c r="H151" s="31">
        <v>818</v>
      </c>
      <c r="I151" s="8" t="s">
        <v>29</v>
      </c>
      <c r="K151" s="7"/>
      <c r="L151" s="33" t="s">
        <v>32</v>
      </c>
      <c r="M151" s="33">
        <v>1.1537440000000001</v>
      </c>
      <c r="N151" s="8" t="s">
        <v>68</v>
      </c>
      <c r="O151" s="33">
        <v>0</v>
      </c>
      <c r="P151" s="8" t="s">
        <v>68</v>
      </c>
      <c r="Q151" s="33">
        <v>1110.9760000000001</v>
      </c>
      <c r="R151" s="33" t="s">
        <v>183</v>
      </c>
      <c r="S151" s="34">
        <v>0.13900000000000001</v>
      </c>
      <c r="T151" s="34" t="s">
        <v>29</v>
      </c>
      <c r="V151" s="9">
        <v>42186</v>
      </c>
      <c r="W151" s="7" t="s">
        <v>34</v>
      </c>
      <c r="X151" s="62">
        <v>0.91984231299999997</v>
      </c>
    </row>
    <row r="152" spans="1:24" x14ac:dyDescent="0.2">
      <c r="A152" s="31">
        <v>201450107</v>
      </c>
      <c r="B152" s="31" t="s">
        <v>168</v>
      </c>
      <c r="C152" s="7" t="s">
        <v>169</v>
      </c>
      <c r="D152" s="8" t="s">
        <v>45</v>
      </c>
      <c r="E152" s="8">
        <v>48</v>
      </c>
      <c r="F152" s="8" t="s">
        <v>170</v>
      </c>
      <c r="G152" s="9">
        <v>41983</v>
      </c>
      <c r="H152" s="31">
        <v>485</v>
      </c>
      <c r="I152" s="8" t="s">
        <v>29</v>
      </c>
      <c r="K152" s="7"/>
      <c r="L152" s="7" t="s">
        <v>29</v>
      </c>
      <c r="M152" s="33">
        <v>0</v>
      </c>
      <c r="N152" s="33" t="s">
        <v>29</v>
      </c>
      <c r="O152" s="33">
        <v>0</v>
      </c>
      <c r="P152" s="33" t="s">
        <v>68</v>
      </c>
      <c r="Q152" s="33">
        <v>0</v>
      </c>
      <c r="R152" s="33" t="s">
        <v>68</v>
      </c>
      <c r="S152" s="34">
        <v>4.3999999999999997E-2</v>
      </c>
      <c r="T152" s="34" t="s">
        <v>29</v>
      </c>
      <c r="V152" s="9"/>
      <c r="W152" s="7"/>
    </row>
    <row r="153" spans="1:24" x14ac:dyDescent="0.2">
      <c r="A153" s="31">
        <v>201450102</v>
      </c>
      <c r="B153" s="31" t="s">
        <v>168</v>
      </c>
      <c r="C153" s="7" t="s">
        <v>169</v>
      </c>
      <c r="D153" s="8" t="s">
        <v>27</v>
      </c>
      <c r="E153" s="8">
        <v>46</v>
      </c>
      <c r="F153" s="8" t="s">
        <v>172</v>
      </c>
      <c r="G153" s="9">
        <v>41983</v>
      </c>
      <c r="H153" s="31">
        <v>1241</v>
      </c>
      <c r="I153" s="8" t="s">
        <v>29</v>
      </c>
      <c r="K153" s="7"/>
      <c r="L153" s="33" t="s">
        <v>32</v>
      </c>
      <c r="M153" s="33">
        <v>1.1550399999999998</v>
      </c>
      <c r="N153" s="7" t="s">
        <v>68</v>
      </c>
      <c r="O153" s="33">
        <v>0</v>
      </c>
      <c r="P153" s="10" t="s">
        <v>68</v>
      </c>
      <c r="Q153" s="33">
        <v>2192.1955000000003</v>
      </c>
      <c r="R153" s="7" t="s">
        <v>32</v>
      </c>
      <c r="S153" s="8">
        <v>0.14699999999999999</v>
      </c>
      <c r="T153" s="34" t="s">
        <v>29</v>
      </c>
      <c r="V153" s="9">
        <v>45941</v>
      </c>
      <c r="W153" s="7" t="s">
        <v>34</v>
      </c>
      <c r="X153" s="62">
        <v>130.97897499999999</v>
      </c>
    </row>
    <row r="154" spans="1:24" x14ac:dyDescent="0.2">
      <c r="A154" s="31">
        <v>201450476</v>
      </c>
      <c r="B154" s="31" t="s">
        <v>168</v>
      </c>
      <c r="C154" s="7" t="s">
        <v>169</v>
      </c>
      <c r="D154" s="8" t="s">
        <v>45</v>
      </c>
      <c r="E154" s="8">
        <v>56</v>
      </c>
      <c r="F154" s="8" t="s">
        <v>170</v>
      </c>
      <c r="G154" s="9">
        <v>41984</v>
      </c>
      <c r="H154" s="36">
        <v>673.85776320000002</v>
      </c>
      <c r="I154" s="8" t="s">
        <v>29</v>
      </c>
      <c r="K154" s="7"/>
      <c r="L154" s="7" t="s">
        <v>29</v>
      </c>
      <c r="M154" s="33">
        <v>0</v>
      </c>
      <c r="N154" s="33" t="s">
        <v>68</v>
      </c>
      <c r="O154" s="33">
        <v>0</v>
      </c>
      <c r="P154" s="33" t="s">
        <v>68</v>
      </c>
      <c r="Q154" s="33">
        <v>61.127999999999986</v>
      </c>
      <c r="R154" s="33" t="s">
        <v>68</v>
      </c>
      <c r="S154" s="34">
        <v>7.5999999999999998E-2</v>
      </c>
      <c r="T154" s="34" t="s">
        <v>29</v>
      </c>
      <c r="V154" s="9"/>
      <c r="W154" s="7"/>
    </row>
    <row r="155" spans="1:24" x14ac:dyDescent="0.2">
      <c r="A155" s="32">
        <v>201603461</v>
      </c>
      <c r="B155" s="31" t="s">
        <v>168</v>
      </c>
      <c r="C155" s="7" t="s">
        <v>169</v>
      </c>
      <c r="D155" s="8" t="s">
        <v>45</v>
      </c>
      <c r="E155" s="8">
        <v>48</v>
      </c>
      <c r="F155" s="8" t="s">
        <v>170</v>
      </c>
      <c r="G155" s="9">
        <v>42395</v>
      </c>
      <c r="H155" s="32">
        <v>80</v>
      </c>
      <c r="I155" s="8" t="s">
        <v>29</v>
      </c>
      <c r="K155" s="7"/>
      <c r="L155" s="33" t="s">
        <v>32</v>
      </c>
      <c r="M155" s="33">
        <v>80.944999999999993</v>
      </c>
      <c r="N155" s="33" t="s">
        <v>32</v>
      </c>
      <c r="O155" s="33">
        <v>278.6798180094604</v>
      </c>
      <c r="P155" s="33" t="s">
        <v>32</v>
      </c>
      <c r="Q155" s="33">
        <v>0</v>
      </c>
      <c r="R155" s="33" t="s">
        <v>29</v>
      </c>
      <c r="S155" s="8">
        <v>8.3000000000000004E-2</v>
      </c>
      <c r="T155" s="34" t="s">
        <v>29</v>
      </c>
      <c r="V155" s="9" t="s">
        <v>187</v>
      </c>
      <c r="W155" s="7" t="s">
        <v>34</v>
      </c>
      <c r="X155" s="62">
        <v>131.3731932</v>
      </c>
    </row>
    <row r="156" spans="1:24" x14ac:dyDescent="0.2">
      <c r="A156" s="31">
        <v>201505321</v>
      </c>
      <c r="B156" s="31" t="s">
        <v>168</v>
      </c>
      <c r="C156" s="7" t="s">
        <v>169</v>
      </c>
      <c r="D156" s="8" t="s">
        <v>45</v>
      </c>
      <c r="E156" s="8">
        <v>50</v>
      </c>
      <c r="F156" s="8" t="s">
        <v>170</v>
      </c>
      <c r="G156" s="9">
        <v>42037</v>
      </c>
      <c r="H156" s="31">
        <v>137</v>
      </c>
      <c r="I156" s="8" t="s">
        <v>29</v>
      </c>
      <c r="K156" s="7"/>
      <c r="L156" s="7" t="s">
        <v>29</v>
      </c>
      <c r="M156" s="33">
        <v>0</v>
      </c>
      <c r="N156" s="8" t="s">
        <v>29</v>
      </c>
      <c r="O156" s="33">
        <v>0</v>
      </c>
      <c r="P156" s="8" t="s">
        <v>29</v>
      </c>
      <c r="Q156" s="33">
        <v>0</v>
      </c>
      <c r="R156" s="8" t="s">
        <v>29</v>
      </c>
      <c r="S156" s="34"/>
      <c r="T156" s="34"/>
      <c r="V156" s="9"/>
      <c r="W156" s="7"/>
    </row>
    <row r="157" spans="1:24" x14ac:dyDescent="0.2">
      <c r="A157" s="31">
        <v>201506003</v>
      </c>
      <c r="B157" s="31" t="s">
        <v>168</v>
      </c>
      <c r="C157" s="7" t="s">
        <v>169</v>
      </c>
      <c r="D157" s="8" t="s">
        <v>45</v>
      </c>
      <c r="E157" s="8">
        <v>30</v>
      </c>
      <c r="F157" s="8" t="s">
        <v>170</v>
      </c>
      <c r="G157" s="9">
        <v>42039</v>
      </c>
      <c r="H157" s="32">
        <v>570.36329999999987</v>
      </c>
      <c r="I157" s="8" t="s">
        <v>29</v>
      </c>
      <c r="K157" s="7"/>
      <c r="L157" s="33" t="s">
        <v>32</v>
      </c>
      <c r="M157" s="33">
        <v>177.29405183579766</v>
      </c>
      <c r="N157" s="33" t="s">
        <v>32</v>
      </c>
      <c r="O157" s="33">
        <v>394.13230942223544</v>
      </c>
      <c r="P157" s="33" t="s">
        <v>32</v>
      </c>
      <c r="Q157" s="33">
        <v>2906.9681213737808</v>
      </c>
      <c r="R157" s="33" t="s">
        <v>32</v>
      </c>
      <c r="S157" s="8">
        <v>0.19800000000000001</v>
      </c>
      <c r="T157" s="34" t="s">
        <v>29</v>
      </c>
      <c r="V157" s="9" t="s">
        <v>188</v>
      </c>
      <c r="W157" s="7" t="s">
        <v>34</v>
      </c>
      <c r="X157" s="62">
        <v>117.8055191</v>
      </c>
    </row>
    <row r="158" spans="1:24" x14ac:dyDescent="0.2">
      <c r="A158" s="32">
        <v>201605057</v>
      </c>
      <c r="B158" s="31" t="s">
        <v>168</v>
      </c>
      <c r="C158" s="7" t="s">
        <v>169</v>
      </c>
      <c r="D158" s="8" t="s">
        <v>45</v>
      </c>
      <c r="E158" s="8">
        <v>45</v>
      </c>
      <c r="F158" s="7" t="s">
        <v>39</v>
      </c>
      <c r="G158" s="9">
        <v>42403</v>
      </c>
      <c r="H158" s="7" t="s">
        <v>39</v>
      </c>
      <c r="I158" s="8" t="s">
        <v>29</v>
      </c>
      <c r="K158" s="7"/>
      <c r="L158" s="7" t="s">
        <v>29</v>
      </c>
      <c r="M158" s="33">
        <v>0.66069999999999995</v>
      </c>
      <c r="N158" s="33" t="s">
        <v>29</v>
      </c>
      <c r="O158" s="33">
        <v>0</v>
      </c>
      <c r="P158" s="33" t="s">
        <v>68</v>
      </c>
      <c r="Q158" s="33">
        <v>96.889600000000002</v>
      </c>
      <c r="R158" s="33" t="s">
        <v>68</v>
      </c>
      <c r="S158" s="34">
        <v>0.26100000000000001</v>
      </c>
      <c r="T158" s="34" t="s">
        <v>29</v>
      </c>
      <c r="V158" s="9"/>
      <c r="W158" s="7"/>
    </row>
    <row r="159" spans="1:24" x14ac:dyDescent="0.2">
      <c r="A159" s="31">
        <v>201515658</v>
      </c>
      <c r="B159" s="31" t="s">
        <v>168</v>
      </c>
      <c r="C159" s="7" t="s">
        <v>169</v>
      </c>
      <c r="D159" s="8" t="s">
        <v>45</v>
      </c>
      <c r="E159" s="8">
        <v>33</v>
      </c>
      <c r="F159" s="8" t="s">
        <v>170</v>
      </c>
      <c r="G159" s="9">
        <v>42089</v>
      </c>
      <c r="H159" s="32">
        <v>554.4842688</v>
      </c>
      <c r="I159" s="8" t="s">
        <v>29</v>
      </c>
      <c r="K159" s="7"/>
      <c r="L159" s="7" t="s">
        <v>29</v>
      </c>
      <c r="M159" s="33">
        <v>0</v>
      </c>
      <c r="N159" s="8" t="s">
        <v>68</v>
      </c>
      <c r="O159" s="33">
        <v>0</v>
      </c>
      <c r="P159" s="8" t="s">
        <v>68</v>
      </c>
      <c r="Q159" s="33">
        <v>60.241299999999995</v>
      </c>
      <c r="R159" s="8" t="s">
        <v>68</v>
      </c>
      <c r="S159" s="34">
        <v>0.13600000000000001</v>
      </c>
      <c r="T159" s="34" t="s">
        <v>29</v>
      </c>
      <c r="V159" s="9"/>
      <c r="W159" s="7"/>
    </row>
    <row r="160" spans="1:24" x14ac:dyDescent="0.2">
      <c r="A160" s="31">
        <v>201517068</v>
      </c>
      <c r="B160" s="31" t="s">
        <v>168</v>
      </c>
      <c r="C160" s="7" t="s">
        <v>169</v>
      </c>
      <c r="D160" s="8" t="s">
        <v>45</v>
      </c>
      <c r="E160" s="8">
        <v>52</v>
      </c>
      <c r="F160" s="8" t="s">
        <v>186</v>
      </c>
      <c r="G160" s="9">
        <v>42103</v>
      </c>
      <c r="H160" s="31">
        <v>287</v>
      </c>
      <c r="I160" s="8" t="s">
        <v>29</v>
      </c>
      <c r="K160" s="7"/>
      <c r="L160" s="7" t="s">
        <v>29</v>
      </c>
      <c r="M160" s="33">
        <v>0</v>
      </c>
      <c r="N160" s="8" t="s">
        <v>68</v>
      </c>
      <c r="O160" s="33">
        <v>0.84829999999999828</v>
      </c>
      <c r="P160" s="8" t="s">
        <v>68</v>
      </c>
      <c r="Q160" s="33">
        <v>0</v>
      </c>
      <c r="R160" s="8" t="s">
        <v>68</v>
      </c>
      <c r="S160" s="34">
        <v>0.11799999999999999</v>
      </c>
      <c r="T160" s="34" t="s">
        <v>29</v>
      </c>
      <c r="V160" s="9"/>
      <c r="W160" s="7"/>
    </row>
    <row r="161" spans="1:24" x14ac:dyDescent="0.2">
      <c r="A161" s="31">
        <v>201516841</v>
      </c>
      <c r="B161" s="31" t="s">
        <v>168</v>
      </c>
      <c r="C161" s="7" t="s">
        <v>169</v>
      </c>
      <c r="D161" s="8" t="s">
        <v>45</v>
      </c>
      <c r="E161" s="8">
        <v>38</v>
      </c>
      <c r="F161" s="8" t="s">
        <v>170</v>
      </c>
      <c r="G161" s="9">
        <v>42104</v>
      </c>
      <c r="H161" s="32">
        <v>931.56608159999985</v>
      </c>
      <c r="I161" s="8" t="s">
        <v>29</v>
      </c>
      <c r="K161" s="7"/>
      <c r="L161" s="7" t="s">
        <v>29</v>
      </c>
      <c r="M161" s="33">
        <v>0.96999999999999975</v>
      </c>
      <c r="N161" s="33" t="s">
        <v>29</v>
      </c>
      <c r="O161" s="33">
        <v>1.7144399999999997</v>
      </c>
      <c r="P161" s="33" t="s">
        <v>68</v>
      </c>
      <c r="Q161" s="33">
        <v>38.762299999999996</v>
      </c>
      <c r="R161" s="33" t="s">
        <v>68</v>
      </c>
      <c r="S161" s="34">
        <v>3.7999999999999999E-2</v>
      </c>
      <c r="T161" s="34" t="s">
        <v>29</v>
      </c>
      <c r="V161" s="9"/>
      <c r="W161" s="7"/>
    </row>
    <row r="162" spans="1:24" x14ac:dyDescent="0.2">
      <c r="A162" s="31">
        <v>201517774</v>
      </c>
      <c r="B162" s="31" t="s">
        <v>168</v>
      </c>
      <c r="C162" s="7" t="s">
        <v>169</v>
      </c>
      <c r="D162" s="8" t="s">
        <v>27</v>
      </c>
      <c r="E162" s="8">
        <v>42</v>
      </c>
      <c r="F162" s="7" t="s">
        <v>39</v>
      </c>
      <c r="G162" s="9">
        <v>42107</v>
      </c>
      <c r="H162" s="7" t="s">
        <v>39</v>
      </c>
      <c r="I162" s="8" t="s">
        <v>29</v>
      </c>
      <c r="K162" s="7"/>
      <c r="L162" s="33" t="s">
        <v>32</v>
      </c>
      <c r="M162" s="33">
        <v>0</v>
      </c>
      <c r="N162" s="7" t="s">
        <v>68</v>
      </c>
      <c r="O162" s="33">
        <v>0</v>
      </c>
      <c r="P162" s="7" t="s">
        <v>68</v>
      </c>
      <c r="Q162" s="33">
        <v>726.64300000000003</v>
      </c>
      <c r="R162" s="33" t="s">
        <v>183</v>
      </c>
      <c r="S162" s="8">
        <v>0.11700000000000001</v>
      </c>
      <c r="T162" s="34" t="s">
        <v>29</v>
      </c>
      <c r="V162" s="9" t="s">
        <v>189</v>
      </c>
      <c r="W162" s="7" t="s">
        <v>34</v>
      </c>
      <c r="X162" s="62">
        <v>125.1642576</v>
      </c>
    </row>
    <row r="163" spans="1:24" x14ac:dyDescent="0.2">
      <c r="A163" s="31">
        <v>201518084</v>
      </c>
      <c r="B163" s="31" t="s">
        <v>168</v>
      </c>
      <c r="C163" s="7" t="s">
        <v>169</v>
      </c>
      <c r="D163" s="8" t="s">
        <v>45</v>
      </c>
      <c r="E163" s="8">
        <v>70</v>
      </c>
      <c r="F163" s="8" t="s">
        <v>170</v>
      </c>
      <c r="G163" s="9">
        <v>42108</v>
      </c>
      <c r="H163" s="31">
        <v>613</v>
      </c>
      <c r="I163" s="8" t="s">
        <v>29</v>
      </c>
      <c r="K163" s="7"/>
      <c r="L163" s="33" t="s">
        <v>32</v>
      </c>
      <c r="M163" s="33">
        <v>0</v>
      </c>
      <c r="N163" s="7" t="s">
        <v>68</v>
      </c>
      <c r="O163" s="33">
        <v>0</v>
      </c>
      <c r="P163" s="7" t="s">
        <v>68</v>
      </c>
      <c r="Q163" s="33">
        <v>1229.32671</v>
      </c>
      <c r="R163" s="7" t="s">
        <v>183</v>
      </c>
      <c r="S163" s="8">
        <v>0.113</v>
      </c>
      <c r="T163" s="34" t="s">
        <v>29</v>
      </c>
      <c r="V163" s="9" t="s">
        <v>190</v>
      </c>
      <c r="W163" s="7" t="s">
        <v>34</v>
      </c>
      <c r="X163" s="62">
        <v>123.2260184</v>
      </c>
    </row>
    <row r="164" spans="1:24" x14ac:dyDescent="0.2">
      <c r="A164" s="31">
        <v>201518089</v>
      </c>
      <c r="B164" s="31" t="s">
        <v>168</v>
      </c>
      <c r="C164" s="7" t="s">
        <v>169</v>
      </c>
      <c r="D164" s="8" t="s">
        <v>45</v>
      </c>
      <c r="E164" s="8">
        <v>48</v>
      </c>
      <c r="F164" s="7" t="s">
        <v>39</v>
      </c>
      <c r="G164" s="9">
        <v>42108</v>
      </c>
      <c r="H164" s="7" t="s">
        <v>39</v>
      </c>
      <c r="I164" s="8" t="s">
        <v>29</v>
      </c>
      <c r="K164" s="7"/>
      <c r="L164" s="7" t="s">
        <v>29</v>
      </c>
      <c r="M164" s="33">
        <v>0</v>
      </c>
      <c r="N164" s="33" t="s">
        <v>68</v>
      </c>
      <c r="O164" s="33">
        <v>0</v>
      </c>
      <c r="P164" s="33" t="s">
        <v>68</v>
      </c>
      <c r="Q164" s="33">
        <v>37.86</v>
      </c>
      <c r="R164" s="33" t="s">
        <v>29</v>
      </c>
      <c r="S164" s="8">
        <v>0.129</v>
      </c>
      <c r="T164" s="34" t="s">
        <v>29</v>
      </c>
      <c r="V164" s="9"/>
      <c r="W164" s="7"/>
    </row>
    <row r="165" spans="1:24" x14ac:dyDescent="0.2">
      <c r="A165" s="31">
        <v>201518355</v>
      </c>
      <c r="B165" s="31" t="s">
        <v>168</v>
      </c>
      <c r="C165" s="7" t="s">
        <v>169</v>
      </c>
      <c r="D165" s="8" t="s">
        <v>45</v>
      </c>
      <c r="E165" s="8">
        <v>54</v>
      </c>
      <c r="F165" s="8" t="s">
        <v>170</v>
      </c>
      <c r="G165" s="9">
        <v>42109</v>
      </c>
      <c r="H165" s="31">
        <v>431</v>
      </c>
      <c r="I165" s="8" t="s">
        <v>29</v>
      </c>
      <c r="K165" s="7"/>
      <c r="L165" s="33" t="s">
        <v>32</v>
      </c>
      <c r="M165" s="33">
        <v>222.16217657701341</v>
      </c>
      <c r="N165" s="33" t="s">
        <v>32</v>
      </c>
      <c r="O165" s="33">
        <v>110.80408602145916</v>
      </c>
      <c r="P165" s="33" t="s">
        <v>32</v>
      </c>
      <c r="Q165" s="33">
        <v>3409.9825485134238</v>
      </c>
      <c r="R165" s="33" t="s">
        <v>32</v>
      </c>
      <c r="S165" s="8">
        <v>0.307</v>
      </c>
      <c r="T165" s="34" t="s">
        <v>32</v>
      </c>
      <c r="V165" s="9" t="s">
        <v>191</v>
      </c>
      <c r="W165" s="7" t="s">
        <v>34</v>
      </c>
      <c r="X165" s="62">
        <v>127.3981603</v>
      </c>
    </row>
    <row r="166" spans="1:24" x14ac:dyDescent="0.2">
      <c r="A166" s="31">
        <v>201518412</v>
      </c>
      <c r="B166" s="31" t="s">
        <v>168</v>
      </c>
      <c r="C166" s="7" t="s">
        <v>169</v>
      </c>
      <c r="D166" s="8" t="s">
        <v>27</v>
      </c>
      <c r="E166" s="8">
        <v>56</v>
      </c>
      <c r="F166" s="8" t="s">
        <v>170</v>
      </c>
      <c r="G166" s="9">
        <v>42109</v>
      </c>
      <c r="H166" s="31">
        <v>425</v>
      </c>
      <c r="I166" s="8" t="s">
        <v>29</v>
      </c>
      <c r="K166" s="7"/>
      <c r="L166" s="7" t="s">
        <v>29</v>
      </c>
      <c r="M166" s="33">
        <v>1.6083950000000007</v>
      </c>
      <c r="N166" s="33" t="s">
        <v>68</v>
      </c>
      <c r="O166" s="33">
        <v>2.1220300000000023</v>
      </c>
      <c r="P166" s="34" t="s">
        <v>68</v>
      </c>
      <c r="Q166" s="33">
        <v>5.2691405785609327</v>
      </c>
      <c r="R166" s="34" t="s">
        <v>29</v>
      </c>
      <c r="S166" s="34">
        <v>5.6000000000000001E-2</v>
      </c>
      <c r="T166" s="34" t="s">
        <v>29</v>
      </c>
      <c r="V166" s="9"/>
      <c r="W166" s="7"/>
    </row>
    <row r="167" spans="1:24" x14ac:dyDescent="0.2">
      <c r="A167" s="31">
        <v>201518414</v>
      </c>
      <c r="B167" s="31" t="s">
        <v>168</v>
      </c>
      <c r="C167" s="7" t="s">
        <v>169</v>
      </c>
      <c r="D167" s="8" t="s">
        <v>27</v>
      </c>
      <c r="E167" s="8">
        <v>37</v>
      </c>
      <c r="F167" s="7" t="s">
        <v>39</v>
      </c>
      <c r="G167" s="9">
        <v>42109</v>
      </c>
      <c r="H167" s="7" t="s">
        <v>39</v>
      </c>
      <c r="I167" s="8" t="s">
        <v>29</v>
      </c>
      <c r="K167" s="7"/>
      <c r="L167" s="7" t="s">
        <v>29</v>
      </c>
      <c r="M167" s="33">
        <v>4.6162864253635787</v>
      </c>
      <c r="N167" s="34" t="s">
        <v>29</v>
      </c>
      <c r="O167" s="33">
        <v>10.039082862051616</v>
      </c>
      <c r="P167" s="34" t="s">
        <v>29</v>
      </c>
      <c r="Q167" s="33">
        <v>97.159153648538918</v>
      </c>
      <c r="R167" s="33" t="s">
        <v>29</v>
      </c>
      <c r="S167" s="34">
        <v>9.4E-2</v>
      </c>
      <c r="T167" s="34" t="s">
        <v>29</v>
      </c>
      <c r="V167" s="9"/>
      <c r="W167" s="7"/>
    </row>
    <row r="168" spans="1:24" x14ac:dyDescent="0.2">
      <c r="A168" s="31">
        <v>201518350</v>
      </c>
      <c r="B168" s="31" t="s">
        <v>168</v>
      </c>
      <c r="C168" s="7" t="s">
        <v>169</v>
      </c>
      <c r="D168" s="8" t="s">
        <v>45</v>
      </c>
      <c r="E168" s="8">
        <v>26</v>
      </c>
      <c r="F168" s="7" t="s">
        <v>39</v>
      </c>
      <c r="G168" s="9">
        <v>42109</v>
      </c>
      <c r="H168" s="7" t="s">
        <v>39</v>
      </c>
      <c r="I168" s="8" t="s">
        <v>29</v>
      </c>
      <c r="K168" s="7"/>
      <c r="L168" s="7" t="s">
        <v>29</v>
      </c>
      <c r="M168" s="33">
        <v>0</v>
      </c>
      <c r="N168" s="8" t="s">
        <v>68</v>
      </c>
      <c r="O168" s="33">
        <v>0</v>
      </c>
      <c r="P168" s="8" t="s">
        <v>68</v>
      </c>
      <c r="Q168" s="33">
        <v>31.72</v>
      </c>
      <c r="R168" s="33" t="s">
        <v>68</v>
      </c>
      <c r="S168" s="8">
        <v>5.7000000000000002E-2</v>
      </c>
      <c r="T168" s="34" t="s">
        <v>29</v>
      </c>
      <c r="V168" s="9"/>
      <c r="W168" s="7"/>
    </row>
    <row r="169" spans="1:24" x14ac:dyDescent="0.2">
      <c r="A169" s="31">
        <v>201518353</v>
      </c>
      <c r="B169" s="31" t="s">
        <v>168</v>
      </c>
      <c r="C169" s="7" t="s">
        <v>169</v>
      </c>
      <c r="D169" s="8" t="s">
        <v>45</v>
      </c>
      <c r="E169" s="8">
        <v>38</v>
      </c>
      <c r="F169" s="7" t="s">
        <v>39</v>
      </c>
      <c r="G169" s="9">
        <v>42109</v>
      </c>
      <c r="H169" s="7" t="s">
        <v>39</v>
      </c>
      <c r="I169" s="8" t="s">
        <v>29</v>
      </c>
      <c r="K169" s="7"/>
      <c r="L169" s="33" t="s">
        <v>32</v>
      </c>
      <c r="M169" s="33">
        <v>0</v>
      </c>
      <c r="N169" s="7" t="s">
        <v>68</v>
      </c>
      <c r="O169" s="33">
        <v>0</v>
      </c>
      <c r="P169" s="7" t="s">
        <v>68</v>
      </c>
      <c r="Q169" s="33">
        <v>637.98169999999982</v>
      </c>
      <c r="R169" s="33" t="s">
        <v>183</v>
      </c>
      <c r="S169" s="8">
        <v>0.11799999999999999</v>
      </c>
      <c r="T169" s="34" t="s">
        <v>29</v>
      </c>
      <c r="V169" s="9">
        <v>45788</v>
      </c>
      <c r="W169" s="7" t="s">
        <v>34</v>
      </c>
      <c r="X169" s="62">
        <v>126.51116949999999</v>
      </c>
    </row>
    <row r="170" spans="1:24" x14ac:dyDescent="0.2">
      <c r="A170" s="31">
        <v>201519359</v>
      </c>
      <c r="B170" s="31" t="s">
        <v>168</v>
      </c>
      <c r="C170" s="7" t="s">
        <v>169</v>
      </c>
      <c r="D170" s="8" t="s">
        <v>45</v>
      </c>
      <c r="E170" s="8">
        <v>40</v>
      </c>
      <c r="F170" s="8" t="s">
        <v>170</v>
      </c>
      <c r="G170" s="9">
        <v>42115</v>
      </c>
      <c r="H170" s="31">
        <v>628</v>
      </c>
      <c r="I170" s="8" t="s">
        <v>29</v>
      </c>
      <c r="K170" s="7"/>
      <c r="L170" s="7" t="s">
        <v>29</v>
      </c>
      <c r="M170" s="33">
        <v>0</v>
      </c>
      <c r="N170" s="33" t="s">
        <v>29</v>
      </c>
      <c r="O170" s="33">
        <v>9.0827242385686411</v>
      </c>
      <c r="P170" s="33" t="s">
        <v>29</v>
      </c>
      <c r="Q170" s="33">
        <v>197.18232779033121</v>
      </c>
      <c r="R170" s="33" t="s">
        <v>29</v>
      </c>
      <c r="S170" s="8">
        <v>0.17599999999999999</v>
      </c>
      <c r="T170" s="34" t="s">
        <v>29</v>
      </c>
      <c r="V170" s="9"/>
      <c r="W170" s="7"/>
    </row>
    <row r="171" spans="1:24" x14ac:dyDescent="0.2">
      <c r="A171" s="31">
        <v>201519365</v>
      </c>
      <c r="B171" s="31" t="s">
        <v>168</v>
      </c>
      <c r="C171" s="7" t="s">
        <v>169</v>
      </c>
      <c r="D171" s="8" t="s">
        <v>45</v>
      </c>
      <c r="E171" s="8">
        <v>37</v>
      </c>
      <c r="F171" s="8" t="s">
        <v>170</v>
      </c>
      <c r="G171" s="9">
        <v>42115</v>
      </c>
      <c r="H171" s="7" t="s">
        <v>39</v>
      </c>
      <c r="I171" s="8" t="s">
        <v>29</v>
      </c>
      <c r="K171" s="7"/>
      <c r="L171" s="7" t="s">
        <v>29</v>
      </c>
      <c r="M171" s="33">
        <v>0</v>
      </c>
      <c r="N171" s="8" t="s">
        <v>68</v>
      </c>
      <c r="O171" s="33">
        <v>0</v>
      </c>
      <c r="P171" s="8" t="s">
        <v>68</v>
      </c>
      <c r="Q171" s="33">
        <v>0</v>
      </c>
      <c r="R171" s="8" t="s">
        <v>68</v>
      </c>
      <c r="S171" s="34">
        <v>0.151</v>
      </c>
      <c r="T171" s="34" t="s">
        <v>29</v>
      </c>
      <c r="V171" s="9"/>
      <c r="W171" s="7"/>
    </row>
    <row r="172" spans="1:24" x14ac:dyDescent="0.2">
      <c r="A172" s="31">
        <v>201519368</v>
      </c>
      <c r="B172" s="31" t="s">
        <v>168</v>
      </c>
      <c r="C172" s="7" t="s">
        <v>169</v>
      </c>
      <c r="D172" s="8" t="s">
        <v>45</v>
      </c>
      <c r="E172" s="8">
        <v>42</v>
      </c>
      <c r="F172" s="8" t="s">
        <v>170</v>
      </c>
      <c r="G172" s="9">
        <v>42115</v>
      </c>
      <c r="H172" s="31">
        <v>924</v>
      </c>
      <c r="I172" s="8" t="s">
        <v>29</v>
      </c>
      <c r="K172" s="7"/>
      <c r="L172" s="33" t="s">
        <v>32</v>
      </c>
      <c r="M172" s="33">
        <v>44.428170000000001</v>
      </c>
      <c r="N172" s="33" t="s">
        <v>183</v>
      </c>
      <c r="O172" s="33">
        <v>239.3939</v>
      </c>
      <c r="P172" s="33" t="s">
        <v>183</v>
      </c>
      <c r="Q172" s="33">
        <v>10441.281300000001</v>
      </c>
      <c r="R172" s="33" t="s">
        <v>183</v>
      </c>
      <c r="S172" s="8">
        <v>0.19600000000000001</v>
      </c>
      <c r="T172" s="34" t="s">
        <v>29</v>
      </c>
      <c r="V172" s="9">
        <v>44291</v>
      </c>
      <c r="W172" s="7" t="s">
        <v>34</v>
      </c>
      <c r="X172" s="62">
        <v>72.437582129999996</v>
      </c>
    </row>
    <row r="173" spans="1:24" x14ac:dyDescent="0.2">
      <c r="A173" s="31">
        <v>201519380</v>
      </c>
      <c r="B173" s="31" t="s">
        <v>168</v>
      </c>
      <c r="C173" s="7" t="s">
        <v>169</v>
      </c>
      <c r="D173" s="8" t="s">
        <v>27</v>
      </c>
      <c r="E173" s="8">
        <v>44</v>
      </c>
      <c r="F173" s="8" t="s">
        <v>170</v>
      </c>
      <c r="G173" s="9">
        <v>42115</v>
      </c>
      <c r="H173" s="31">
        <v>712</v>
      </c>
      <c r="I173" s="8" t="s">
        <v>29</v>
      </c>
      <c r="K173" s="7"/>
      <c r="L173" s="33" t="s">
        <v>32</v>
      </c>
      <c r="M173" s="33">
        <v>15.678661388660389</v>
      </c>
      <c r="N173" s="33" t="s">
        <v>32</v>
      </c>
      <c r="O173" s="33">
        <v>53.269936681784536</v>
      </c>
      <c r="P173" s="33" t="s">
        <v>32</v>
      </c>
      <c r="Q173" s="33">
        <v>2840.1215094425797</v>
      </c>
      <c r="R173" s="33" t="s">
        <v>32</v>
      </c>
      <c r="S173" s="8">
        <v>0.16300000000000001</v>
      </c>
      <c r="T173" s="34" t="s">
        <v>29</v>
      </c>
      <c r="V173" s="9" t="s">
        <v>192</v>
      </c>
      <c r="W173" s="7" t="s">
        <v>34</v>
      </c>
      <c r="X173" s="62">
        <v>98.226018400000001</v>
      </c>
    </row>
    <row r="174" spans="1:24" x14ac:dyDescent="0.2">
      <c r="A174" s="31">
        <v>201519382</v>
      </c>
      <c r="B174" s="31" t="s">
        <v>168</v>
      </c>
      <c r="C174" s="7" t="s">
        <v>169</v>
      </c>
      <c r="D174" s="8" t="s">
        <v>45</v>
      </c>
      <c r="E174" s="8">
        <v>42</v>
      </c>
      <c r="F174" s="8" t="s">
        <v>170</v>
      </c>
      <c r="G174" s="9">
        <v>42115</v>
      </c>
      <c r="H174" s="31">
        <v>647</v>
      </c>
      <c r="I174" s="8" t="s">
        <v>29</v>
      </c>
      <c r="K174" s="7"/>
      <c r="L174" s="33" t="s">
        <v>32</v>
      </c>
      <c r="M174" s="33">
        <v>62.828493184402475</v>
      </c>
      <c r="N174" s="33" t="s">
        <v>32</v>
      </c>
      <c r="O174" s="33">
        <v>291.91743464522722</v>
      </c>
      <c r="P174" s="33" t="s">
        <v>32</v>
      </c>
      <c r="Q174" s="33">
        <v>3170.1774800412904</v>
      </c>
      <c r="R174" s="33" t="s">
        <v>32</v>
      </c>
      <c r="S174" s="8">
        <v>7.5999999999999998E-2</v>
      </c>
      <c r="T174" s="34" t="s">
        <v>29</v>
      </c>
      <c r="V174" s="9">
        <v>46055</v>
      </c>
      <c r="W174" s="7" t="s">
        <v>34</v>
      </c>
      <c r="X174" s="62">
        <v>129.40210250000001</v>
      </c>
    </row>
    <row r="175" spans="1:24" x14ac:dyDescent="0.2">
      <c r="A175" s="31">
        <v>201519766</v>
      </c>
      <c r="B175" s="31" t="s">
        <v>168</v>
      </c>
      <c r="C175" s="7" t="s">
        <v>169</v>
      </c>
      <c r="D175" s="8" t="s">
        <v>45</v>
      </c>
      <c r="E175" s="8">
        <v>57</v>
      </c>
      <c r="F175" s="8" t="s">
        <v>170</v>
      </c>
      <c r="G175" s="9">
        <v>42116</v>
      </c>
      <c r="H175" s="31">
        <v>258</v>
      </c>
      <c r="I175" s="8" t="s">
        <v>29</v>
      </c>
      <c r="K175" s="7"/>
      <c r="L175" s="7" t="s">
        <v>29</v>
      </c>
      <c r="M175" s="35">
        <v>1.3912999999999993</v>
      </c>
      <c r="N175" s="8" t="s">
        <v>68</v>
      </c>
      <c r="O175" s="33">
        <v>0</v>
      </c>
      <c r="P175" s="8" t="s">
        <v>68</v>
      </c>
      <c r="Q175" s="33">
        <v>16.388000000000147</v>
      </c>
      <c r="R175" s="8" t="s">
        <v>68</v>
      </c>
      <c r="S175" s="34">
        <v>4.2999999999999997E-2</v>
      </c>
      <c r="T175" s="34" t="s">
        <v>29</v>
      </c>
      <c r="V175" s="9"/>
      <c r="W175" s="7"/>
    </row>
    <row r="176" spans="1:24" x14ac:dyDescent="0.2">
      <c r="A176" s="31">
        <v>201520997</v>
      </c>
      <c r="B176" s="31" t="s">
        <v>168</v>
      </c>
      <c r="C176" s="7" t="s">
        <v>169</v>
      </c>
      <c r="D176" s="8" t="s">
        <v>27</v>
      </c>
      <c r="E176" s="8">
        <v>39</v>
      </c>
      <c r="F176" s="8" t="s">
        <v>193</v>
      </c>
      <c r="G176" s="9">
        <v>42123</v>
      </c>
      <c r="H176" s="31">
        <v>371</v>
      </c>
      <c r="I176" s="8" t="s">
        <v>29</v>
      </c>
      <c r="K176" s="7"/>
      <c r="L176" s="7" t="s">
        <v>29</v>
      </c>
      <c r="M176" s="33">
        <v>13.558899999999998</v>
      </c>
      <c r="N176" s="33" t="s">
        <v>68</v>
      </c>
      <c r="O176" s="33">
        <v>0</v>
      </c>
      <c r="P176" s="33" t="s">
        <v>68</v>
      </c>
      <c r="Q176" s="33">
        <v>514.66300000000001</v>
      </c>
      <c r="R176" s="8" t="s">
        <v>29</v>
      </c>
      <c r="S176" s="34">
        <v>0.14000000000000001</v>
      </c>
      <c r="T176" s="34" t="s">
        <v>29</v>
      </c>
      <c r="V176" s="9"/>
      <c r="W176" s="7"/>
    </row>
    <row r="177" spans="1:24" x14ac:dyDescent="0.2">
      <c r="A177" s="31">
        <v>201520998</v>
      </c>
      <c r="B177" s="31" t="s">
        <v>168</v>
      </c>
      <c r="C177" s="7" t="s">
        <v>169</v>
      </c>
      <c r="D177" s="8" t="s">
        <v>45</v>
      </c>
      <c r="E177" s="8">
        <v>38</v>
      </c>
      <c r="F177" s="8" t="s">
        <v>170</v>
      </c>
      <c r="G177" s="9">
        <v>42123</v>
      </c>
      <c r="H177" s="32">
        <v>922.36032000000012</v>
      </c>
      <c r="I177" s="8" t="s">
        <v>29</v>
      </c>
      <c r="K177" s="7"/>
      <c r="L177" s="7" t="s">
        <v>29</v>
      </c>
      <c r="M177" s="33">
        <v>0</v>
      </c>
      <c r="N177" s="8" t="s">
        <v>68</v>
      </c>
      <c r="O177" s="33">
        <v>0</v>
      </c>
      <c r="P177" s="8" t="s">
        <v>68</v>
      </c>
      <c r="Q177" s="33">
        <v>108.80549999999999</v>
      </c>
      <c r="R177" s="8" t="s">
        <v>68</v>
      </c>
      <c r="S177" s="34">
        <v>0.186</v>
      </c>
      <c r="T177" s="34" t="s">
        <v>29</v>
      </c>
      <c r="V177" s="9"/>
      <c r="W177" s="7"/>
    </row>
    <row r="178" spans="1:24" x14ac:dyDescent="0.2">
      <c r="A178" s="31">
        <v>201520999</v>
      </c>
      <c r="B178" s="31" t="s">
        <v>168</v>
      </c>
      <c r="C178" s="7" t="s">
        <v>169</v>
      </c>
      <c r="D178" s="8" t="s">
        <v>45</v>
      </c>
      <c r="E178" s="8">
        <v>51</v>
      </c>
      <c r="F178" s="8" t="s">
        <v>170</v>
      </c>
      <c r="G178" s="9">
        <v>42123</v>
      </c>
      <c r="H178" s="31">
        <v>900</v>
      </c>
      <c r="I178" s="8" t="s">
        <v>29</v>
      </c>
      <c r="K178" s="7"/>
      <c r="L178" s="33" t="s">
        <v>32</v>
      </c>
      <c r="M178" s="33">
        <v>0</v>
      </c>
      <c r="N178" s="33" t="s">
        <v>68</v>
      </c>
      <c r="O178" s="33">
        <v>1.1990000000000016</v>
      </c>
      <c r="P178" s="33" t="s">
        <v>29</v>
      </c>
      <c r="Q178" s="33">
        <v>616.69200000000001</v>
      </c>
      <c r="R178" s="8" t="s">
        <v>32</v>
      </c>
      <c r="S178" s="34">
        <v>0.16400000000000001</v>
      </c>
      <c r="T178" s="34" t="s">
        <v>29</v>
      </c>
      <c r="V178" s="9">
        <v>45053</v>
      </c>
      <c r="W178" s="7" t="s">
        <v>34</v>
      </c>
      <c r="X178" s="62">
        <v>98.193166890000001</v>
      </c>
    </row>
    <row r="179" spans="1:24" x14ac:dyDescent="0.2">
      <c r="A179" s="31">
        <v>201521076</v>
      </c>
      <c r="B179" s="31" t="s">
        <v>168</v>
      </c>
      <c r="C179" s="7" t="s">
        <v>169</v>
      </c>
      <c r="D179" s="8" t="s">
        <v>45</v>
      </c>
      <c r="E179" s="8">
        <v>61</v>
      </c>
      <c r="F179" s="8" t="s">
        <v>170</v>
      </c>
      <c r="G179" s="9">
        <v>42123</v>
      </c>
      <c r="H179" s="37">
        <v>415.90839999999997</v>
      </c>
      <c r="I179" s="8" t="s">
        <v>29</v>
      </c>
      <c r="K179" s="7"/>
      <c r="L179" s="33" t="s">
        <v>32</v>
      </c>
      <c r="M179" s="33">
        <v>4.2732099999999988</v>
      </c>
      <c r="N179" s="8" t="s">
        <v>68</v>
      </c>
      <c r="O179" s="33">
        <v>0</v>
      </c>
      <c r="P179" s="8" t="s">
        <v>68</v>
      </c>
      <c r="Q179" s="33">
        <v>732.53450000000066</v>
      </c>
      <c r="R179" s="8" t="s">
        <v>32</v>
      </c>
      <c r="S179" s="34">
        <v>5.3999999999999999E-2</v>
      </c>
      <c r="T179" s="34" t="s">
        <v>29</v>
      </c>
      <c r="V179" s="9" t="s">
        <v>194</v>
      </c>
      <c r="W179" s="7" t="s">
        <v>34</v>
      </c>
      <c r="X179" s="62">
        <v>17.77266754</v>
      </c>
    </row>
    <row r="180" spans="1:24" x14ac:dyDescent="0.2">
      <c r="A180" s="31">
        <v>201521079</v>
      </c>
      <c r="B180" s="31" t="s">
        <v>168</v>
      </c>
      <c r="C180" s="7" t="s">
        <v>169</v>
      </c>
      <c r="D180" s="8" t="s">
        <v>45</v>
      </c>
      <c r="E180" s="8">
        <v>39</v>
      </c>
      <c r="F180" s="7" t="s">
        <v>39</v>
      </c>
      <c r="G180" s="9">
        <v>42123</v>
      </c>
      <c r="H180" s="37">
        <v>1841.3714150000001</v>
      </c>
      <c r="I180" s="8" t="s">
        <v>29</v>
      </c>
      <c r="K180" s="7"/>
      <c r="L180" s="33" t="s">
        <v>29</v>
      </c>
      <c r="M180" s="33">
        <v>4.1553100000000001</v>
      </c>
      <c r="N180" s="33" t="s">
        <v>68</v>
      </c>
      <c r="O180" s="33">
        <v>7.2596999999999996</v>
      </c>
      <c r="P180" s="33" t="s">
        <v>68</v>
      </c>
      <c r="Q180" s="33">
        <v>0</v>
      </c>
      <c r="R180" s="33" t="s">
        <v>68</v>
      </c>
      <c r="S180" s="34">
        <v>0.16600000000000001</v>
      </c>
      <c r="T180" s="34" t="s">
        <v>29</v>
      </c>
      <c r="V180" s="9"/>
      <c r="W180" s="7"/>
    </row>
    <row r="181" spans="1:24" x14ac:dyDescent="0.2">
      <c r="A181" s="31">
        <v>201521621</v>
      </c>
      <c r="B181" s="31" t="s">
        <v>168</v>
      </c>
      <c r="C181" s="7" t="s">
        <v>169</v>
      </c>
      <c r="D181" s="8" t="s">
        <v>45</v>
      </c>
      <c r="E181" s="8">
        <v>59</v>
      </c>
      <c r="F181" s="8" t="s">
        <v>170</v>
      </c>
      <c r="G181" s="9">
        <v>42129</v>
      </c>
      <c r="H181" s="31">
        <v>645</v>
      </c>
      <c r="I181" s="8" t="s">
        <v>29</v>
      </c>
      <c r="K181" s="7"/>
      <c r="L181" s="33" t="s">
        <v>32</v>
      </c>
      <c r="M181" s="35">
        <v>0</v>
      </c>
      <c r="N181" s="8" t="s">
        <v>29</v>
      </c>
      <c r="O181" s="33">
        <v>0</v>
      </c>
      <c r="P181" s="8" t="s">
        <v>29</v>
      </c>
      <c r="Q181" s="33">
        <v>2001.0219999999999</v>
      </c>
      <c r="R181" s="8" t="s">
        <v>32</v>
      </c>
      <c r="S181" s="34">
        <v>0.10199999999999999</v>
      </c>
      <c r="T181" s="34" t="s">
        <v>29</v>
      </c>
      <c r="V181" s="9" t="s">
        <v>195</v>
      </c>
      <c r="W181" s="7" t="s">
        <v>34</v>
      </c>
      <c r="X181" s="62">
        <v>116.81997370000001</v>
      </c>
    </row>
    <row r="182" spans="1:24" x14ac:dyDescent="0.2">
      <c r="A182" s="31">
        <v>201521882</v>
      </c>
      <c r="B182" s="31" t="s">
        <v>168</v>
      </c>
      <c r="C182" s="7" t="s">
        <v>169</v>
      </c>
      <c r="D182" s="8" t="s">
        <v>45</v>
      </c>
      <c r="E182" s="8">
        <v>48</v>
      </c>
      <c r="F182" s="7" t="s">
        <v>39</v>
      </c>
      <c r="G182" s="9">
        <v>42130</v>
      </c>
      <c r="H182" s="7" t="s">
        <v>39</v>
      </c>
      <c r="I182" s="8" t="s">
        <v>29</v>
      </c>
      <c r="K182" s="7"/>
      <c r="L182" s="7" t="s">
        <v>29</v>
      </c>
      <c r="M182" s="33">
        <v>0</v>
      </c>
      <c r="N182" s="7" t="s">
        <v>68</v>
      </c>
      <c r="O182" s="33">
        <v>0</v>
      </c>
      <c r="P182" s="7" t="s">
        <v>68</v>
      </c>
      <c r="Q182" s="33">
        <v>7.3772728000000001</v>
      </c>
      <c r="R182" s="7" t="s">
        <v>68</v>
      </c>
      <c r="S182" s="8">
        <v>6.4000000000000001E-2</v>
      </c>
      <c r="T182" s="7" t="s">
        <v>29</v>
      </c>
      <c r="V182" s="9"/>
      <c r="W182" s="7"/>
    </row>
    <row r="183" spans="1:24" x14ac:dyDescent="0.2">
      <c r="A183" s="31">
        <v>201521947</v>
      </c>
      <c r="B183" s="31" t="s">
        <v>168</v>
      </c>
      <c r="C183" s="7" t="s">
        <v>169</v>
      </c>
      <c r="D183" s="8" t="s">
        <v>27</v>
      </c>
      <c r="E183" s="8">
        <v>55</v>
      </c>
      <c r="F183" s="8" t="s">
        <v>170</v>
      </c>
      <c r="G183" s="9">
        <v>42130</v>
      </c>
      <c r="H183" s="31">
        <v>567</v>
      </c>
      <c r="I183" s="8" t="s">
        <v>29</v>
      </c>
      <c r="K183" s="7"/>
      <c r="L183" s="7" t="s">
        <v>29</v>
      </c>
      <c r="M183" s="33">
        <v>0</v>
      </c>
      <c r="N183" s="34" t="s">
        <v>68</v>
      </c>
      <c r="O183" s="33">
        <v>0</v>
      </c>
      <c r="P183" s="8" t="s">
        <v>68</v>
      </c>
      <c r="Q183" s="33">
        <v>0</v>
      </c>
      <c r="R183" s="33" t="s">
        <v>68</v>
      </c>
      <c r="S183" s="34">
        <v>9.9000000000000005E-2</v>
      </c>
      <c r="T183" s="34" t="s">
        <v>29</v>
      </c>
      <c r="V183" s="9"/>
      <c r="W183" s="7"/>
    </row>
    <row r="184" spans="1:24" x14ac:dyDescent="0.2">
      <c r="A184" s="31">
        <v>201522112</v>
      </c>
      <c r="B184" s="31" t="s">
        <v>168</v>
      </c>
      <c r="C184" s="7" t="s">
        <v>169</v>
      </c>
      <c r="D184" s="8" t="s">
        <v>45</v>
      </c>
      <c r="E184" s="8">
        <v>43</v>
      </c>
      <c r="F184" s="7" t="s">
        <v>39</v>
      </c>
      <c r="G184" s="9">
        <v>42131</v>
      </c>
      <c r="H184" s="32">
        <v>587.32098120000001</v>
      </c>
      <c r="I184" s="8" t="s">
        <v>29</v>
      </c>
      <c r="K184" s="7"/>
      <c r="L184" s="7" t="s">
        <v>29</v>
      </c>
      <c r="M184" s="33">
        <v>0</v>
      </c>
      <c r="N184" s="8" t="s">
        <v>29</v>
      </c>
      <c r="O184" s="33">
        <v>0</v>
      </c>
      <c r="P184" s="8" t="s">
        <v>68</v>
      </c>
      <c r="Q184" s="33">
        <v>402.16070000000002</v>
      </c>
      <c r="R184" s="8" t="s">
        <v>29</v>
      </c>
      <c r="S184" s="34">
        <v>6.3E-2</v>
      </c>
      <c r="T184" s="34" t="s">
        <v>29</v>
      </c>
      <c r="V184" s="9"/>
      <c r="W184" s="7"/>
    </row>
    <row r="185" spans="1:24" x14ac:dyDescent="0.2">
      <c r="A185" s="31">
        <v>201522669</v>
      </c>
      <c r="B185" s="31" t="s">
        <v>168</v>
      </c>
      <c r="C185" s="7" t="s">
        <v>169</v>
      </c>
      <c r="D185" s="8" t="s">
        <v>27</v>
      </c>
      <c r="E185" s="8">
        <v>42</v>
      </c>
      <c r="F185" s="8" t="s">
        <v>170</v>
      </c>
      <c r="G185" s="9">
        <v>42136</v>
      </c>
      <c r="H185" s="32">
        <v>1119.03766</v>
      </c>
      <c r="I185" s="8" t="s">
        <v>29</v>
      </c>
      <c r="K185" s="7"/>
      <c r="L185" s="33" t="s">
        <v>32</v>
      </c>
      <c r="M185" s="35">
        <v>1.1626000000000001</v>
      </c>
      <c r="N185" s="8" t="s">
        <v>68</v>
      </c>
      <c r="O185" s="33">
        <v>2.0648</v>
      </c>
      <c r="P185" s="8" t="s">
        <v>68</v>
      </c>
      <c r="Q185" s="33">
        <v>1476.9686799999999</v>
      </c>
      <c r="R185" s="8" t="s">
        <v>183</v>
      </c>
      <c r="S185" s="34">
        <v>7.3999999999999996E-2</v>
      </c>
      <c r="T185" s="34" t="s">
        <v>29</v>
      </c>
      <c r="V185" s="9">
        <v>43715</v>
      </c>
      <c r="W185" s="7" t="s">
        <v>34</v>
      </c>
      <c r="X185" s="62">
        <v>49.901445469999999</v>
      </c>
    </row>
    <row r="186" spans="1:24" x14ac:dyDescent="0.2">
      <c r="A186" s="31">
        <v>201522671</v>
      </c>
      <c r="B186" s="31" t="s">
        <v>168</v>
      </c>
      <c r="C186" s="7" t="s">
        <v>169</v>
      </c>
      <c r="D186" s="8" t="s">
        <v>45</v>
      </c>
      <c r="E186" s="8">
        <v>49</v>
      </c>
      <c r="F186" s="8" t="s">
        <v>170</v>
      </c>
      <c r="G186" s="9">
        <v>42136</v>
      </c>
      <c r="H186" s="31">
        <v>259</v>
      </c>
      <c r="I186" s="8" t="s">
        <v>29</v>
      </c>
      <c r="K186" s="7"/>
      <c r="L186" s="33" t="s">
        <v>32</v>
      </c>
      <c r="M186" s="33">
        <v>85.41363512004402</v>
      </c>
      <c r="N186" s="33" t="s">
        <v>32</v>
      </c>
      <c r="O186" s="33">
        <v>260.31863032392397</v>
      </c>
      <c r="P186" s="33" t="s">
        <v>32</v>
      </c>
      <c r="Q186" s="33">
        <v>3151.700325571735</v>
      </c>
      <c r="R186" s="33" t="s">
        <v>32</v>
      </c>
      <c r="S186" s="8">
        <v>0.152</v>
      </c>
      <c r="T186" s="34" t="s">
        <v>29</v>
      </c>
      <c r="V186" s="9" t="s">
        <v>196</v>
      </c>
      <c r="W186" s="7" t="s">
        <v>34</v>
      </c>
      <c r="X186" s="62">
        <v>122.5361367</v>
      </c>
    </row>
    <row r="187" spans="1:24" x14ac:dyDescent="0.2">
      <c r="A187" s="31">
        <v>201522673</v>
      </c>
      <c r="B187" s="31" t="s">
        <v>168</v>
      </c>
      <c r="C187" s="7" t="s">
        <v>169</v>
      </c>
      <c r="D187" s="8" t="s">
        <v>45</v>
      </c>
      <c r="E187" s="8">
        <v>49</v>
      </c>
      <c r="F187" s="7" t="s">
        <v>39</v>
      </c>
      <c r="G187" s="9">
        <v>42136</v>
      </c>
      <c r="H187" s="32">
        <v>1446.7576266000001</v>
      </c>
      <c r="I187" s="8" t="s">
        <v>29</v>
      </c>
      <c r="K187" s="7"/>
      <c r="L187" s="7" t="s">
        <v>29</v>
      </c>
      <c r="M187" s="33">
        <v>0</v>
      </c>
      <c r="N187" s="8" t="s">
        <v>29</v>
      </c>
      <c r="O187" s="33">
        <v>0</v>
      </c>
      <c r="P187" s="8" t="s">
        <v>68</v>
      </c>
      <c r="Q187" s="33">
        <v>0</v>
      </c>
      <c r="R187" s="8" t="s">
        <v>29</v>
      </c>
      <c r="S187" s="34">
        <v>0.16800000000000001</v>
      </c>
      <c r="T187" s="34" t="s">
        <v>29</v>
      </c>
      <c r="V187" s="9"/>
      <c r="W187" s="7"/>
    </row>
    <row r="188" spans="1:24" x14ac:dyDescent="0.2">
      <c r="A188" s="31">
        <v>201524037</v>
      </c>
      <c r="B188" s="31" t="s">
        <v>168</v>
      </c>
      <c r="C188" s="7" t="s">
        <v>169</v>
      </c>
      <c r="D188" s="8" t="s">
        <v>45</v>
      </c>
      <c r="E188" s="8">
        <v>50</v>
      </c>
      <c r="F188" s="8" t="s">
        <v>170</v>
      </c>
      <c r="G188" s="9">
        <v>42143</v>
      </c>
      <c r="H188" s="31">
        <v>162</v>
      </c>
      <c r="I188" s="8" t="s">
        <v>29</v>
      </c>
      <c r="K188" s="7"/>
      <c r="L188" s="7" t="s">
        <v>29</v>
      </c>
      <c r="M188" s="33">
        <v>0</v>
      </c>
      <c r="N188" s="8" t="s">
        <v>68</v>
      </c>
      <c r="O188" s="33">
        <v>1.620000000000001</v>
      </c>
      <c r="P188" s="8" t="s">
        <v>68</v>
      </c>
      <c r="Q188" s="33">
        <v>475.61999999999989</v>
      </c>
      <c r="R188" s="8" t="s">
        <v>29</v>
      </c>
      <c r="S188" s="34">
        <v>2.9000000000000001E-2</v>
      </c>
      <c r="T188" s="34" t="s">
        <v>29</v>
      </c>
      <c r="V188" s="9"/>
      <c r="W188" s="7"/>
    </row>
    <row r="189" spans="1:24" x14ac:dyDescent="0.2">
      <c r="A189" s="31">
        <v>201524038</v>
      </c>
      <c r="B189" s="31" t="s">
        <v>168</v>
      </c>
      <c r="C189" s="7" t="s">
        <v>169</v>
      </c>
      <c r="D189" s="8" t="s">
        <v>45</v>
      </c>
      <c r="E189" s="8">
        <v>36</v>
      </c>
      <c r="F189" s="8" t="s">
        <v>170</v>
      </c>
      <c r="G189" s="9">
        <v>42143</v>
      </c>
      <c r="H189" s="37">
        <v>805.8535296</v>
      </c>
      <c r="I189" s="8" t="s">
        <v>29</v>
      </c>
      <c r="K189" s="7"/>
      <c r="L189" s="7" t="s">
        <v>29</v>
      </c>
      <c r="M189" s="33">
        <v>0</v>
      </c>
      <c r="N189" s="8" t="s">
        <v>68</v>
      </c>
      <c r="O189" s="33">
        <v>0</v>
      </c>
      <c r="P189" s="8" t="s">
        <v>68</v>
      </c>
      <c r="Q189" s="33">
        <v>0</v>
      </c>
      <c r="R189" s="8" t="s">
        <v>68</v>
      </c>
      <c r="S189" s="34">
        <v>8.5000000000000006E-2</v>
      </c>
      <c r="T189" s="34" t="s">
        <v>29</v>
      </c>
      <c r="V189" s="9"/>
      <c r="W189" s="7"/>
    </row>
    <row r="190" spans="1:24" x14ac:dyDescent="0.2">
      <c r="A190" s="31">
        <v>201524287</v>
      </c>
      <c r="B190" s="31" t="s">
        <v>168</v>
      </c>
      <c r="C190" s="7" t="s">
        <v>169</v>
      </c>
      <c r="D190" s="8" t="s">
        <v>27</v>
      </c>
      <c r="E190" s="8">
        <v>42</v>
      </c>
      <c r="F190" s="8" t="s">
        <v>170</v>
      </c>
      <c r="G190" s="9">
        <v>42144</v>
      </c>
      <c r="H190" s="31">
        <v>856</v>
      </c>
      <c r="I190" s="8" t="s">
        <v>29</v>
      </c>
      <c r="K190" s="7"/>
      <c r="L190" s="7" t="s">
        <v>29</v>
      </c>
      <c r="M190" s="33">
        <v>0</v>
      </c>
      <c r="N190" s="33" t="s">
        <v>29</v>
      </c>
      <c r="O190" s="33">
        <v>0</v>
      </c>
      <c r="P190" s="33" t="s">
        <v>68</v>
      </c>
      <c r="Q190" s="33">
        <v>351.08009999999996</v>
      </c>
      <c r="R190" s="8" t="s">
        <v>29</v>
      </c>
      <c r="S190" s="34">
        <v>8.4000000000000005E-2</v>
      </c>
      <c r="T190" s="34" t="s">
        <v>29</v>
      </c>
      <c r="V190" s="9"/>
      <c r="W190" s="7"/>
    </row>
    <row r="191" spans="1:24" x14ac:dyDescent="0.2">
      <c r="A191" s="31">
        <v>201524381</v>
      </c>
      <c r="B191" s="31" t="s">
        <v>168</v>
      </c>
      <c r="C191" s="7" t="s">
        <v>169</v>
      </c>
      <c r="D191" s="8" t="s">
        <v>27</v>
      </c>
      <c r="E191" s="8">
        <v>47</v>
      </c>
      <c r="F191" s="8" t="s">
        <v>170</v>
      </c>
      <c r="G191" s="9">
        <v>42144</v>
      </c>
      <c r="H191" s="37">
        <v>542.58322160000012</v>
      </c>
      <c r="I191" s="8" t="s">
        <v>29</v>
      </c>
      <c r="K191" s="7"/>
      <c r="L191" s="7" t="s">
        <v>29</v>
      </c>
      <c r="M191" s="33">
        <v>0</v>
      </c>
      <c r="N191" s="8" t="s">
        <v>68</v>
      </c>
      <c r="O191" s="33">
        <v>0</v>
      </c>
      <c r="P191" s="8" t="s">
        <v>68</v>
      </c>
      <c r="Q191" s="33">
        <v>15.586999999999989</v>
      </c>
      <c r="R191" s="8" t="s">
        <v>68</v>
      </c>
      <c r="S191" s="34">
        <v>0.14099999999999999</v>
      </c>
      <c r="T191" s="34" t="s">
        <v>29</v>
      </c>
      <c r="V191" s="9"/>
      <c r="W191" s="7"/>
    </row>
    <row r="192" spans="1:24" x14ac:dyDescent="0.2">
      <c r="A192" s="31">
        <v>201525212</v>
      </c>
      <c r="B192" s="31" t="s">
        <v>168</v>
      </c>
      <c r="C192" s="7" t="s">
        <v>169</v>
      </c>
      <c r="D192" s="8" t="s">
        <v>45</v>
      </c>
      <c r="E192" s="8">
        <v>53</v>
      </c>
      <c r="F192" s="8" t="s">
        <v>170</v>
      </c>
      <c r="G192" s="9">
        <v>42151</v>
      </c>
      <c r="H192" s="37">
        <v>849.18355200000008</v>
      </c>
      <c r="I192" s="8" t="s">
        <v>29</v>
      </c>
      <c r="K192" s="7"/>
      <c r="L192" s="7" t="s">
        <v>29</v>
      </c>
      <c r="M192" s="33">
        <v>0.13960000000000017</v>
      </c>
      <c r="N192" s="33" t="s">
        <v>68</v>
      </c>
      <c r="O192" s="33">
        <v>1.124039999999999</v>
      </c>
      <c r="P192" s="33" t="s">
        <v>68</v>
      </c>
      <c r="Q192" s="33">
        <v>0</v>
      </c>
      <c r="R192" s="33" t="s">
        <v>68</v>
      </c>
      <c r="S192" s="34"/>
      <c r="T192" s="34"/>
      <c r="V192" s="9"/>
      <c r="W192" s="7"/>
    </row>
    <row r="193" spans="1:24" x14ac:dyDescent="0.2">
      <c r="A193" s="31">
        <v>201525214</v>
      </c>
      <c r="B193" s="31" t="s">
        <v>168</v>
      </c>
      <c r="C193" s="7" t="s">
        <v>169</v>
      </c>
      <c r="D193" s="8" t="s">
        <v>27</v>
      </c>
      <c r="E193" s="8">
        <v>26</v>
      </c>
      <c r="F193" s="8" t="s">
        <v>170</v>
      </c>
      <c r="G193" s="9">
        <v>42151</v>
      </c>
      <c r="H193" s="31">
        <v>677</v>
      </c>
      <c r="I193" s="8" t="s">
        <v>29</v>
      </c>
      <c r="K193" s="7"/>
      <c r="L193" s="7" t="s">
        <v>29</v>
      </c>
      <c r="M193" s="33">
        <v>0</v>
      </c>
      <c r="N193" s="8" t="s">
        <v>29</v>
      </c>
      <c r="O193" s="33">
        <v>0</v>
      </c>
      <c r="P193" s="8" t="s">
        <v>68</v>
      </c>
      <c r="Q193" s="33">
        <v>53.28</v>
      </c>
      <c r="R193" s="8" t="s">
        <v>68</v>
      </c>
      <c r="S193" s="34">
        <v>3.6999999999999998E-2</v>
      </c>
      <c r="T193" s="34" t="s">
        <v>29</v>
      </c>
      <c r="V193" s="9"/>
      <c r="W193" s="7"/>
    </row>
    <row r="194" spans="1:24" x14ac:dyDescent="0.2">
      <c r="A194" s="31">
        <v>201525563</v>
      </c>
      <c r="B194" s="31" t="s">
        <v>168</v>
      </c>
      <c r="C194" s="7" t="s">
        <v>169</v>
      </c>
      <c r="D194" s="8" t="s">
        <v>45</v>
      </c>
      <c r="E194" s="8">
        <v>42</v>
      </c>
      <c r="F194" s="8" t="s">
        <v>170</v>
      </c>
      <c r="G194" s="9">
        <v>42151</v>
      </c>
      <c r="H194" s="37">
        <v>1091.9427568000001</v>
      </c>
      <c r="I194" s="8" t="s">
        <v>29</v>
      </c>
      <c r="K194" s="7"/>
      <c r="L194" s="7" t="s">
        <v>29</v>
      </c>
      <c r="M194" s="33">
        <v>0.91999999999999993</v>
      </c>
      <c r="N194" s="8" t="s">
        <v>29</v>
      </c>
      <c r="O194" s="33">
        <v>0</v>
      </c>
      <c r="P194" s="8" t="s">
        <v>29</v>
      </c>
      <c r="Q194" s="33">
        <v>0</v>
      </c>
      <c r="R194" s="8" t="s">
        <v>29</v>
      </c>
      <c r="S194" s="34">
        <v>0.217</v>
      </c>
      <c r="T194" s="34" t="s">
        <v>29</v>
      </c>
      <c r="V194" s="9"/>
      <c r="W194" s="7"/>
    </row>
    <row r="195" spans="1:24" x14ac:dyDescent="0.2">
      <c r="A195" s="31">
        <v>201525576</v>
      </c>
      <c r="B195" s="31" t="s">
        <v>168</v>
      </c>
      <c r="C195" s="7" t="s">
        <v>169</v>
      </c>
      <c r="D195" s="8" t="s">
        <v>27</v>
      </c>
      <c r="E195" s="8">
        <v>29</v>
      </c>
      <c r="F195" s="8" t="s">
        <v>170</v>
      </c>
      <c r="G195" s="9">
        <v>42151</v>
      </c>
      <c r="H195" s="31">
        <v>497</v>
      </c>
      <c r="I195" s="8" t="s">
        <v>29</v>
      </c>
      <c r="K195" s="7"/>
      <c r="L195" s="7" t="s">
        <v>29</v>
      </c>
      <c r="M195" s="33">
        <v>0</v>
      </c>
      <c r="N195" s="8" t="s">
        <v>68</v>
      </c>
      <c r="O195" s="33">
        <v>0</v>
      </c>
      <c r="P195" s="8" t="s">
        <v>68</v>
      </c>
      <c r="Q195" s="33">
        <v>0</v>
      </c>
      <c r="R195" s="8" t="s">
        <v>68</v>
      </c>
      <c r="S195" s="34"/>
      <c r="T195" s="34"/>
      <c r="V195" s="9"/>
      <c r="W195" s="7"/>
    </row>
    <row r="196" spans="1:24" x14ac:dyDescent="0.2">
      <c r="A196" s="31">
        <v>201529237</v>
      </c>
      <c r="B196" s="31" t="s">
        <v>168</v>
      </c>
      <c r="C196" s="7" t="s">
        <v>169</v>
      </c>
      <c r="D196" s="8" t="s">
        <v>45</v>
      </c>
      <c r="E196" s="8">
        <v>37</v>
      </c>
      <c r="F196" s="7" t="s">
        <v>39</v>
      </c>
      <c r="G196" s="9">
        <v>42172</v>
      </c>
      <c r="H196" s="37">
        <v>1105.153</v>
      </c>
      <c r="I196" s="8" t="s">
        <v>29</v>
      </c>
      <c r="K196" s="7"/>
      <c r="L196" s="33" t="s">
        <v>32</v>
      </c>
      <c r="M196" s="33">
        <v>0.8100000000000005</v>
      </c>
      <c r="N196" s="34" t="s">
        <v>29</v>
      </c>
      <c r="O196" s="33">
        <v>4.009999999999998</v>
      </c>
      <c r="P196" s="33" t="s">
        <v>68</v>
      </c>
      <c r="Q196" s="33">
        <v>3517.8070000000002</v>
      </c>
      <c r="R196" s="7" t="s">
        <v>183</v>
      </c>
      <c r="S196" s="34">
        <v>9.0999999999999998E-2</v>
      </c>
      <c r="T196" s="34" t="s">
        <v>29</v>
      </c>
      <c r="V196" s="9" t="s">
        <v>197</v>
      </c>
      <c r="W196" s="7" t="s">
        <v>34</v>
      </c>
      <c r="X196" s="62">
        <v>127.3981603</v>
      </c>
    </row>
    <row r="197" spans="1:24" x14ac:dyDescent="0.2">
      <c r="A197" s="31">
        <v>201529273</v>
      </c>
      <c r="B197" s="31" t="s">
        <v>168</v>
      </c>
      <c r="C197" s="7" t="s">
        <v>169</v>
      </c>
      <c r="D197" s="8" t="s">
        <v>45</v>
      </c>
      <c r="E197" s="8">
        <v>33</v>
      </c>
      <c r="F197" s="8" t="s">
        <v>170</v>
      </c>
      <c r="G197" s="9">
        <v>42172</v>
      </c>
      <c r="H197" s="31">
        <v>452</v>
      </c>
      <c r="I197" s="8" t="s">
        <v>29</v>
      </c>
      <c r="K197" s="7"/>
      <c r="L197" s="7" t="s">
        <v>29</v>
      </c>
      <c r="M197" s="33">
        <v>0</v>
      </c>
      <c r="N197" s="8" t="s">
        <v>68</v>
      </c>
      <c r="O197" s="33">
        <v>0</v>
      </c>
      <c r="P197" s="8" t="s">
        <v>68</v>
      </c>
      <c r="Q197" s="33">
        <v>0</v>
      </c>
      <c r="R197" s="8" t="s">
        <v>68</v>
      </c>
      <c r="S197" s="34">
        <v>4.4999999999999998E-2</v>
      </c>
      <c r="T197" s="34" t="s">
        <v>29</v>
      </c>
      <c r="V197" s="9"/>
      <c r="W197" s="7"/>
    </row>
    <row r="198" spans="1:24" x14ac:dyDescent="0.2">
      <c r="A198" s="31">
        <v>201538476</v>
      </c>
      <c r="B198" s="31" t="s">
        <v>168</v>
      </c>
      <c r="C198" s="7" t="s">
        <v>169</v>
      </c>
      <c r="D198" s="8" t="s">
        <v>27</v>
      </c>
      <c r="E198" s="8">
        <v>56</v>
      </c>
      <c r="F198" s="8" t="s">
        <v>170</v>
      </c>
      <c r="G198" s="9">
        <v>42214</v>
      </c>
      <c r="H198" s="37">
        <v>1.3819805999999999</v>
      </c>
      <c r="I198" s="8" t="s">
        <v>29</v>
      </c>
      <c r="K198" s="7"/>
      <c r="L198" s="7" t="s">
        <v>29</v>
      </c>
      <c r="M198" s="33">
        <v>0</v>
      </c>
      <c r="N198" s="33" t="s">
        <v>29</v>
      </c>
      <c r="O198" s="33">
        <v>0</v>
      </c>
      <c r="P198" s="33" t="s">
        <v>29</v>
      </c>
      <c r="Q198" s="33">
        <v>113.453</v>
      </c>
      <c r="R198" s="33" t="s">
        <v>29</v>
      </c>
      <c r="S198" s="34"/>
      <c r="T198" s="34"/>
      <c r="V198" s="9"/>
      <c r="W198" s="7"/>
    </row>
    <row r="199" spans="1:24" x14ac:dyDescent="0.2">
      <c r="A199" s="31">
        <v>201545646</v>
      </c>
      <c r="B199" s="31" t="s">
        <v>168</v>
      </c>
      <c r="C199" s="7" t="s">
        <v>169</v>
      </c>
      <c r="D199" s="8" t="s">
        <v>27</v>
      </c>
      <c r="E199" s="8">
        <v>48</v>
      </c>
      <c r="F199" s="8" t="s">
        <v>170</v>
      </c>
      <c r="G199" s="9">
        <v>42258</v>
      </c>
      <c r="H199" s="37">
        <v>270.35269099999999</v>
      </c>
      <c r="I199" s="8" t="s">
        <v>29</v>
      </c>
      <c r="K199" s="7"/>
      <c r="L199" s="7" t="s">
        <v>29</v>
      </c>
      <c r="M199" s="33">
        <v>0</v>
      </c>
      <c r="N199" s="8" t="s">
        <v>29</v>
      </c>
      <c r="O199" s="33">
        <v>0</v>
      </c>
      <c r="P199" s="8" t="s">
        <v>68</v>
      </c>
      <c r="Q199" s="33">
        <v>0</v>
      </c>
      <c r="R199" s="8" t="s">
        <v>68</v>
      </c>
      <c r="S199" s="34">
        <v>3.3000000000000002E-2</v>
      </c>
      <c r="T199" s="34" t="s">
        <v>29</v>
      </c>
      <c r="V199" s="9"/>
      <c r="W199" s="7"/>
    </row>
    <row r="200" spans="1:24" x14ac:dyDescent="0.2">
      <c r="A200" s="31">
        <v>201547806</v>
      </c>
      <c r="B200" s="31" t="s">
        <v>168</v>
      </c>
      <c r="C200" s="7" t="s">
        <v>169</v>
      </c>
      <c r="D200" s="8" t="s">
        <v>27</v>
      </c>
      <c r="E200" s="8">
        <v>51</v>
      </c>
      <c r="F200" s="8" t="s">
        <v>170</v>
      </c>
      <c r="G200" s="9">
        <v>42272</v>
      </c>
      <c r="H200" s="31">
        <v>1080</v>
      </c>
      <c r="I200" s="8" t="s">
        <v>29</v>
      </c>
      <c r="K200" s="7"/>
      <c r="L200" s="33" t="s">
        <v>32</v>
      </c>
      <c r="M200" s="33">
        <v>4720.21</v>
      </c>
      <c r="N200" s="8" t="s">
        <v>32</v>
      </c>
      <c r="O200" s="33">
        <v>2271.0030100000004</v>
      </c>
      <c r="P200" s="8" t="s">
        <v>32</v>
      </c>
      <c r="Q200" s="33">
        <v>4575.2344000000003</v>
      </c>
      <c r="R200" s="33" t="s">
        <v>183</v>
      </c>
      <c r="S200" s="8">
        <v>0.34399999999999997</v>
      </c>
      <c r="T200" s="34" t="s">
        <v>32</v>
      </c>
      <c r="V200" s="9" t="s">
        <v>198</v>
      </c>
      <c r="W200" s="7" t="s">
        <v>34</v>
      </c>
      <c r="X200" s="62">
        <v>120.0394218</v>
      </c>
    </row>
    <row r="201" spans="1:24" x14ac:dyDescent="0.2">
      <c r="A201" s="32">
        <v>201557949</v>
      </c>
      <c r="B201" s="31" t="s">
        <v>168</v>
      </c>
      <c r="C201" s="7" t="s">
        <v>169</v>
      </c>
      <c r="D201" s="8" t="s">
        <v>45</v>
      </c>
      <c r="E201" s="8">
        <v>52</v>
      </c>
      <c r="F201" s="8" t="s">
        <v>170</v>
      </c>
      <c r="G201" s="9">
        <v>42334</v>
      </c>
      <c r="H201" s="32">
        <v>493</v>
      </c>
      <c r="I201" s="8" t="s">
        <v>29</v>
      </c>
      <c r="K201" s="7"/>
      <c r="L201" s="33" t="s">
        <v>32</v>
      </c>
      <c r="M201" s="33">
        <v>81.242999999999995</v>
      </c>
      <c r="N201" s="33" t="s">
        <v>32</v>
      </c>
      <c r="O201" s="33">
        <v>421.27499999999998</v>
      </c>
      <c r="P201" s="33" t="s">
        <v>32</v>
      </c>
      <c r="Q201" s="33">
        <v>7372.8030000000008</v>
      </c>
      <c r="R201" s="33" t="s">
        <v>183</v>
      </c>
      <c r="S201" s="8">
        <v>0.13300000000000001</v>
      </c>
      <c r="T201" s="34" t="s">
        <v>29</v>
      </c>
      <c r="V201" s="9" t="s">
        <v>173</v>
      </c>
      <c r="W201" s="7" t="s">
        <v>34</v>
      </c>
      <c r="X201" s="62">
        <v>118.36399470000001</v>
      </c>
    </row>
    <row r="202" spans="1:24" x14ac:dyDescent="0.2">
      <c r="A202" s="32">
        <v>201560238</v>
      </c>
      <c r="B202" s="31" t="s">
        <v>168</v>
      </c>
      <c r="C202" s="7" t="s">
        <v>169</v>
      </c>
      <c r="D202" s="8" t="s">
        <v>45</v>
      </c>
      <c r="E202" s="8">
        <v>53</v>
      </c>
      <c r="F202" s="8" t="s">
        <v>170</v>
      </c>
      <c r="G202" s="9">
        <v>42349</v>
      </c>
      <c r="H202" s="32">
        <v>370</v>
      </c>
      <c r="I202" s="8" t="s">
        <v>29</v>
      </c>
      <c r="K202" s="7"/>
      <c r="L202" s="7" t="s">
        <v>29</v>
      </c>
      <c r="M202" s="33">
        <v>0</v>
      </c>
      <c r="N202" s="33" t="s">
        <v>29</v>
      </c>
      <c r="O202" s="33">
        <v>0</v>
      </c>
      <c r="P202" s="33" t="s">
        <v>68</v>
      </c>
      <c r="Q202" s="33">
        <v>7.1899999999999977</v>
      </c>
      <c r="R202" s="33" t="s">
        <v>68</v>
      </c>
      <c r="S202" s="34">
        <v>0.192</v>
      </c>
      <c r="T202" s="34" t="s">
        <v>29</v>
      </c>
      <c r="V202" s="9"/>
      <c r="W202" s="7"/>
    </row>
    <row r="203" spans="1:24" x14ac:dyDescent="0.2">
      <c r="A203" s="32">
        <v>201602398</v>
      </c>
      <c r="B203" s="31" t="s">
        <v>168</v>
      </c>
      <c r="C203" s="7" t="s">
        <v>169</v>
      </c>
      <c r="D203" s="8" t="s">
        <v>45</v>
      </c>
      <c r="E203" s="8">
        <v>51</v>
      </c>
      <c r="F203" s="8" t="s">
        <v>170</v>
      </c>
      <c r="G203" s="9">
        <v>42389</v>
      </c>
      <c r="H203" s="32">
        <v>425</v>
      </c>
      <c r="I203" s="8" t="s">
        <v>29</v>
      </c>
      <c r="K203" s="7"/>
      <c r="L203" s="7" t="s">
        <v>29</v>
      </c>
      <c r="M203" s="33">
        <v>1.6405000000000003</v>
      </c>
      <c r="N203" s="33" t="s">
        <v>29</v>
      </c>
      <c r="O203" s="33">
        <v>0</v>
      </c>
      <c r="P203" s="33" t="s">
        <v>29</v>
      </c>
      <c r="Q203" s="33">
        <v>40.1434</v>
      </c>
      <c r="R203" s="33" t="s">
        <v>29</v>
      </c>
      <c r="S203" s="34">
        <v>0.17</v>
      </c>
      <c r="T203" s="34" t="s">
        <v>29</v>
      </c>
      <c r="V203" s="9"/>
      <c r="W203" s="7"/>
    </row>
    <row r="204" spans="1:24" x14ac:dyDescent="0.2">
      <c r="A204" s="32">
        <v>201603696</v>
      </c>
      <c r="B204" s="31" t="s">
        <v>168</v>
      </c>
      <c r="C204" s="7" t="s">
        <v>169</v>
      </c>
      <c r="D204" s="8" t="s">
        <v>27</v>
      </c>
      <c r="E204" s="44">
        <v>46</v>
      </c>
      <c r="F204" s="8" t="s">
        <v>170</v>
      </c>
      <c r="G204" s="9">
        <v>42396</v>
      </c>
      <c r="H204" s="32">
        <v>453</v>
      </c>
      <c r="I204" s="8" t="s">
        <v>29</v>
      </c>
      <c r="K204" s="7"/>
      <c r="L204" s="7" t="s">
        <v>29</v>
      </c>
      <c r="M204" s="33">
        <v>1.35</v>
      </c>
      <c r="N204" s="8" t="s">
        <v>68</v>
      </c>
      <c r="O204" s="33">
        <v>3.4182999999999999</v>
      </c>
      <c r="P204" s="8" t="s">
        <v>29</v>
      </c>
      <c r="Q204" s="33">
        <v>49.586999999999996</v>
      </c>
      <c r="R204" s="33" t="s">
        <v>29</v>
      </c>
      <c r="S204" s="34">
        <v>7.0999999999999994E-2</v>
      </c>
      <c r="T204" s="34" t="s">
        <v>29</v>
      </c>
      <c r="V204" s="9"/>
      <c r="W204" s="7"/>
    </row>
    <row r="205" spans="1:24" x14ac:dyDescent="0.2">
      <c r="A205" s="32">
        <v>201850049</v>
      </c>
      <c r="B205" s="31" t="s">
        <v>168</v>
      </c>
      <c r="C205" s="7" t="s">
        <v>169</v>
      </c>
      <c r="D205" s="8" t="s">
        <v>45</v>
      </c>
      <c r="E205" s="8">
        <v>55</v>
      </c>
      <c r="F205" s="8" t="s">
        <v>170</v>
      </c>
      <c r="G205" s="9">
        <v>43392</v>
      </c>
      <c r="H205" s="32">
        <v>760.61887049999996</v>
      </c>
      <c r="I205" s="8" t="s">
        <v>29</v>
      </c>
      <c r="K205" s="7"/>
      <c r="L205" s="7" t="s">
        <v>29</v>
      </c>
      <c r="M205" s="33">
        <v>6.5240960945195992E-2</v>
      </c>
      <c r="N205" s="34" t="s">
        <v>29</v>
      </c>
      <c r="O205" s="33">
        <v>5.01662435433868E-2</v>
      </c>
      <c r="P205" s="33" t="s">
        <v>29</v>
      </c>
      <c r="Q205" s="33">
        <v>12.222719588575202</v>
      </c>
      <c r="R205" s="33" t="s">
        <v>29</v>
      </c>
      <c r="S205" s="34"/>
      <c r="T205" s="34"/>
      <c r="V205" s="9"/>
      <c r="W205" s="7"/>
    </row>
  </sheetData>
  <autoFilter ref="A1:X205" xr:uid="{9B62D0EF-66DF-2F4D-88AD-E529DB187BA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7D0D-912D-41C0-BA98-8C66E5FAED4A}">
  <dimension ref="A1:I23"/>
  <sheetViews>
    <sheetView workbookViewId="0">
      <selection activeCell="D1" sqref="D1:D1048576"/>
    </sheetView>
  </sheetViews>
  <sheetFormatPr baseColWidth="10" defaultColWidth="9" defaultRowHeight="14.25" x14ac:dyDescent="0.2"/>
  <cols>
    <col min="1" max="1" width="15.85546875" style="43" customWidth="1"/>
    <col min="2" max="2" width="26.42578125" style="43" customWidth="1"/>
    <col min="3" max="3" width="15.140625" style="43" customWidth="1"/>
    <col min="4" max="4" width="15" style="43" customWidth="1"/>
    <col min="5" max="5" width="21.5703125" style="43" customWidth="1"/>
    <col min="6" max="6" width="13.7109375" style="43" customWidth="1"/>
    <col min="7" max="7" width="12.7109375" style="43" customWidth="1"/>
    <col min="8" max="8" width="25.5703125" style="43" customWidth="1"/>
    <col min="9" max="9" width="11.140625" style="43" customWidth="1"/>
    <col min="10" max="16384" width="9" style="43"/>
  </cols>
  <sheetData>
    <row r="1" spans="1:9" ht="90" x14ac:dyDescent="0.2">
      <c r="A1" s="38" t="s">
        <v>0</v>
      </c>
      <c r="B1" s="39" t="s">
        <v>199</v>
      </c>
      <c r="C1" s="40" t="s">
        <v>200</v>
      </c>
      <c r="D1" s="41" t="s">
        <v>201</v>
      </c>
      <c r="E1" s="40" t="s">
        <v>202</v>
      </c>
      <c r="F1" s="42" t="s">
        <v>203</v>
      </c>
      <c r="G1" s="39" t="s">
        <v>204</v>
      </c>
      <c r="H1" s="39" t="s">
        <v>205</v>
      </c>
      <c r="I1" s="41" t="s">
        <v>206</v>
      </c>
    </row>
    <row r="2" spans="1:9" x14ac:dyDescent="0.2">
      <c r="A2" s="44" t="s">
        <v>100</v>
      </c>
      <c r="B2" s="44" t="s">
        <v>207</v>
      </c>
      <c r="C2" s="45">
        <v>43669</v>
      </c>
      <c r="D2" s="44">
        <f>DATEDIF(C2, E2, "m")</f>
        <v>19</v>
      </c>
      <c r="E2" s="45">
        <v>44277</v>
      </c>
      <c r="F2" s="46">
        <f>(E2-C2)/30.44</f>
        <v>19.973718791064389</v>
      </c>
      <c r="G2" s="44" t="s">
        <v>29</v>
      </c>
      <c r="H2" s="45" t="s">
        <v>208</v>
      </c>
      <c r="I2" s="45"/>
    </row>
    <row r="3" spans="1:9" x14ac:dyDescent="0.2">
      <c r="A3" s="44" t="s">
        <v>102</v>
      </c>
      <c r="B3" s="44" t="s">
        <v>209</v>
      </c>
      <c r="C3" s="45">
        <v>43671</v>
      </c>
      <c r="D3" s="44">
        <f>DATEDIF(C3,E3,"m")</f>
        <v>20</v>
      </c>
      <c r="E3" s="45">
        <v>44298</v>
      </c>
      <c r="F3" s="46">
        <f>(E3-C3)/30.44</f>
        <v>20.59789750328515</v>
      </c>
      <c r="G3" s="44" t="s">
        <v>29</v>
      </c>
      <c r="H3" s="44" t="s">
        <v>29</v>
      </c>
      <c r="I3" s="44"/>
    </row>
    <row r="4" spans="1:9" x14ac:dyDescent="0.2">
      <c r="A4" s="44" t="s">
        <v>114</v>
      </c>
      <c r="B4" s="44" t="s">
        <v>209</v>
      </c>
      <c r="C4" s="45">
        <v>43718</v>
      </c>
      <c r="D4" s="44">
        <f>DATEDIF(C4,E4,"m")</f>
        <v>24</v>
      </c>
      <c r="E4" s="45">
        <v>44475</v>
      </c>
      <c r="F4" s="46">
        <f>(E4-C4)/30.44</f>
        <v>24.868593955321945</v>
      </c>
      <c r="G4" s="44" t="s">
        <v>29</v>
      </c>
      <c r="H4" s="44" t="s">
        <v>29</v>
      </c>
      <c r="I4" s="44"/>
    </row>
    <row r="5" spans="1:9" x14ac:dyDescent="0.2">
      <c r="A5" s="44" t="s">
        <v>118</v>
      </c>
      <c r="B5" s="44" t="s">
        <v>210</v>
      </c>
      <c r="C5" s="45">
        <v>43720</v>
      </c>
      <c r="D5" s="44">
        <f>DATEDIF(C5,E5,"m")</f>
        <v>24</v>
      </c>
      <c r="E5" s="45">
        <v>44455</v>
      </c>
      <c r="F5" s="46">
        <f>(E5-C5)/30.44</f>
        <v>24.14586070959264</v>
      </c>
      <c r="G5" s="44" t="s">
        <v>29</v>
      </c>
      <c r="H5" s="44" t="s">
        <v>29</v>
      </c>
      <c r="I5" s="44"/>
    </row>
    <row r="6" spans="1:9" x14ac:dyDescent="0.2">
      <c r="A6" s="44" t="s">
        <v>125</v>
      </c>
      <c r="B6" s="44" t="s">
        <v>211</v>
      </c>
      <c r="C6" s="45">
        <v>43734</v>
      </c>
      <c r="D6" s="44">
        <f>DATEDIF(C6,E6,"m")</f>
        <v>26</v>
      </c>
      <c r="E6" s="45">
        <v>44538</v>
      </c>
      <c r="F6" s="46">
        <f>(E6-C6)/30.44</f>
        <v>26.412614980289092</v>
      </c>
      <c r="G6" s="44" t="s">
        <v>29</v>
      </c>
      <c r="H6" s="44" t="s">
        <v>29</v>
      </c>
      <c r="I6" s="44"/>
    </row>
    <row r="7" spans="1:9" s="61" customFormat="1" x14ac:dyDescent="0.2">
      <c r="A7" s="58" t="s">
        <v>129</v>
      </c>
      <c r="B7" s="58" t="s">
        <v>212</v>
      </c>
      <c r="C7" s="59">
        <v>43741</v>
      </c>
      <c r="D7" s="58">
        <f>DATEDIF(C7,E7,"m")</f>
        <v>30</v>
      </c>
      <c r="E7" s="59">
        <v>44663</v>
      </c>
      <c r="F7" s="60">
        <f>(E7-C7)/30.44</f>
        <v>30.289093298291721</v>
      </c>
      <c r="G7" s="58" t="s">
        <v>29</v>
      </c>
      <c r="H7" s="58" t="s">
        <v>29</v>
      </c>
      <c r="I7" s="58"/>
    </row>
    <row r="8" spans="1:9" x14ac:dyDescent="0.2">
      <c r="A8" s="44" t="s">
        <v>134</v>
      </c>
      <c r="B8" s="44" t="s">
        <v>210</v>
      </c>
      <c r="C8" s="45">
        <v>43753</v>
      </c>
      <c r="D8" s="44">
        <f>DATEDIF(C8,E8,"m")</f>
        <v>20</v>
      </c>
      <c r="E8" s="45">
        <v>44370</v>
      </c>
      <c r="F8" s="46">
        <f>(E8-C8)/30.44</f>
        <v>20.269382391590014</v>
      </c>
      <c r="G8" s="44" t="s">
        <v>29</v>
      </c>
      <c r="H8" s="44" t="s">
        <v>29</v>
      </c>
      <c r="I8" s="44"/>
    </row>
    <row r="9" spans="1:9" x14ac:dyDescent="0.2">
      <c r="A9" s="44" t="s">
        <v>213</v>
      </c>
      <c r="B9" s="44" t="s">
        <v>210</v>
      </c>
      <c r="C9" s="45">
        <v>43773</v>
      </c>
      <c r="D9" s="44">
        <f>DATEDIF(C9,E9,"m")</f>
        <v>29</v>
      </c>
      <c r="E9" s="45">
        <v>44672</v>
      </c>
      <c r="F9" s="46">
        <f>(E9-C9)/30.44</f>
        <v>29.533508541392901</v>
      </c>
      <c r="G9" s="44" t="s">
        <v>29</v>
      </c>
      <c r="H9" s="44" t="s">
        <v>29</v>
      </c>
      <c r="I9" s="44"/>
    </row>
    <row r="10" spans="1:9" x14ac:dyDescent="0.2">
      <c r="A10" s="44" t="s">
        <v>146</v>
      </c>
      <c r="B10" s="44" t="s">
        <v>214</v>
      </c>
      <c r="C10" s="45">
        <v>43787</v>
      </c>
      <c r="D10" s="44">
        <f>DATEDIF(C10,E10,"m")</f>
        <v>30</v>
      </c>
      <c r="E10" s="45">
        <v>44708</v>
      </c>
      <c r="F10" s="46">
        <f>(E10-C10)/30.44</f>
        <v>30.256241787122207</v>
      </c>
      <c r="G10" s="44" t="s">
        <v>29</v>
      </c>
      <c r="H10" s="44" t="s">
        <v>215</v>
      </c>
      <c r="I10" s="44"/>
    </row>
    <row r="11" spans="1:9" x14ac:dyDescent="0.2">
      <c r="A11" s="44" t="s">
        <v>160</v>
      </c>
      <c r="B11" s="44" t="s">
        <v>210</v>
      </c>
      <c r="C11" s="45">
        <v>43858</v>
      </c>
      <c r="D11" s="44">
        <f>DATEDIF(C11,E11,"m")</f>
        <v>21</v>
      </c>
      <c r="E11" s="45">
        <v>44498</v>
      </c>
      <c r="F11" s="46">
        <f>(E11-C11)/30.44</f>
        <v>21.02496714848883</v>
      </c>
      <c r="G11" s="44" t="s">
        <v>29</v>
      </c>
      <c r="H11" s="44" t="s">
        <v>29</v>
      </c>
      <c r="I11" s="44"/>
    </row>
    <row r="12" spans="1:9" x14ac:dyDescent="0.2">
      <c r="A12" s="49">
        <v>201416294</v>
      </c>
      <c r="B12" s="47" t="s">
        <v>212</v>
      </c>
      <c r="C12" s="48">
        <v>41744</v>
      </c>
      <c r="D12" s="44">
        <f>AVERAGE(D2:D11)</f>
        <v>24.3</v>
      </c>
      <c r="E12" s="48">
        <v>42123</v>
      </c>
      <c r="F12" s="46">
        <f>(E12-C12)/30.44</f>
        <v>12.450722733245728</v>
      </c>
      <c r="G12" s="44" t="s">
        <v>29</v>
      </c>
      <c r="H12" s="47" t="s">
        <v>29</v>
      </c>
      <c r="I12" s="50" t="s">
        <v>29</v>
      </c>
    </row>
    <row r="13" spans="1:9" x14ac:dyDescent="0.2">
      <c r="A13" s="49">
        <v>201438080</v>
      </c>
      <c r="B13" s="47" t="s">
        <v>216</v>
      </c>
      <c r="C13" s="48">
        <v>41907</v>
      </c>
      <c r="D13" s="44">
        <f>DATEDIF(C13, E13, "m")</f>
        <v>15</v>
      </c>
      <c r="E13" s="48">
        <v>42389</v>
      </c>
      <c r="F13" s="46">
        <f>(E13-C13)/30.44</f>
        <v>15.834428383705649</v>
      </c>
      <c r="G13" s="44" t="s">
        <v>29</v>
      </c>
      <c r="H13" s="47" t="s">
        <v>208</v>
      </c>
      <c r="I13" s="50" t="s">
        <v>29</v>
      </c>
    </row>
    <row r="14" spans="1:9" x14ac:dyDescent="0.2">
      <c r="A14" s="49">
        <v>201519762</v>
      </c>
      <c r="B14" s="47" t="s">
        <v>217</v>
      </c>
      <c r="C14" s="48">
        <v>42116</v>
      </c>
      <c r="D14" s="44">
        <f>DATEDIF(C14, E14, "m")</f>
        <v>6</v>
      </c>
      <c r="E14" s="48">
        <v>42319</v>
      </c>
      <c r="F14" s="46">
        <f>(E14-C14)/30.44</f>
        <v>6.6688567674113006</v>
      </c>
      <c r="G14" s="44" t="s">
        <v>29</v>
      </c>
      <c r="H14" s="47" t="s">
        <v>29</v>
      </c>
      <c r="I14" s="47"/>
    </row>
    <row r="15" spans="1:9" x14ac:dyDescent="0.2">
      <c r="A15" s="49">
        <v>201506003</v>
      </c>
      <c r="B15" s="47" t="s">
        <v>218</v>
      </c>
      <c r="C15" s="48">
        <v>42039</v>
      </c>
      <c r="D15" s="44">
        <f>DATEDIF(C15, E15, "m")</f>
        <v>11</v>
      </c>
      <c r="E15" s="48">
        <v>42403</v>
      </c>
      <c r="F15" s="46">
        <f>(E15-C15)/30.44</f>
        <v>11.957950065703022</v>
      </c>
      <c r="G15" s="44" t="s">
        <v>29</v>
      </c>
      <c r="H15" s="47" t="s">
        <v>208</v>
      </c>
      <c r="I15" s="50" t="s">
        <v>29</v>
      </c>
    </row>
    <row r="16" spans="1:9" x14ac:dyDescent="0.2">
      <c r="A16" s="49">
        <v>201519368</v>
      </c>
      <c r="B16" s="47" t="s">
        <v>218</v>
      </c>
      <c r="C16" s="48">
        <v>42115</v>
      </c>
      <c r="D16" s="44">
        <f>DATEDIF(C16, E16, "m")</f>
        <v>7</v>
      </c>
      <c r="E16" s="48">
        <v>42354</v>
      </c>
      <c r="F16" s="46">
        <f>(E16-C16)/30.44</f>
        <v>7.8515111695137971</v>
      </c>
      <c r="G16" s="44" t="s">
        <v>29</v>
      </c>
      <c r="H16" s="47" t="s">
        <v>208</v>
      </c>
      <c r="I16" s="50" t="s">
        <v>29</v>
      </c>
    </row>
    <row r="17" spans="1:9" x14ac:dyDescent="0.2">
      <c r="A17" s="49">
        <v>201522671</v>
      </c>
      <c r="B17" s="47" t="s">
        <v>218</v>
      </c>
      <c r="C17" s="48">
        <v>42136</v>
      </c>
      <c r="D17" s="44">
        <f>DATEDIF(C17, E17, "m")</f>
        <v>8</v>
      </c>
      <c r="E17" s="48">
        <v>42382</v>
      </c>
      <c r="F17" s="46">
        <f>(E17-C17)/30.44</f>
        <v>8.0814717477003946</v>
      </c>
      <c r="G17" s="44" t="s">
        <v>29</v>
      </c>
      <c r="H17" s="47" t="s">
        <v>219</v>
      </c>
      <c r="I17" s="47"/>
    </row>
    <row r="20" spans="1:9" x14ac:dyDescent="0.2">
      <c r="A20" s="51" t="s">
        <v>220</v>
      </c>
      <c r="B20" s="51"/>
      <c r="C20" s="51"/>
      <c r="D20" s="51"/>
      <c r="E20" s="51"/>
      <c r="F20" s="52">
        <f>MEDIAN(F2:F17)</f>
        <v>20.433639947437584</v>
      </c>
      <c r="G20" s="51"/>
      <c r="H20" s="51"/>
      <c r="I20" s="51"/>
    </row>
    <row r="21" spans="1:9" ht="14.25" customHeight="1" x14ac:dyDescent="0.2">
      <c r="A21" s="53" t="s">
        <v>221</v>
      </c>
      <c r="B21" s="51"/>
      <c r="C21" s="51"/>
      <c r="D21" s="51"/>
      <c r="E21" s="51"/>
      <c r="F21" s="51"/>
      <c r="G21" s="54">
        <v>0</v>
      </c>
      <c r="H21" s="55">
        <v>6</v>
      </c>
      <c r="I21" s="54">
        <v>0</v>
      </c>
    </row>
    <row r="23" spans="1:9" ht="15" x14ac:dyDescent="0.25">
      <c r="A23" s="43" t="s">
        <v>222</v>
      </c>
      <c r="B23" s="56">
        <v>16</v>
      </c>
      <c r="D23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Enrolment</vt:lpstr>
      <vt:lpstr>Follow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Eugenia Carrillo Gallego</dc:creator>
  <cp:keywords/>
  <dc:description/>
  <cp:lastModifiedBy>Eugenia Carrillo Gallego</cp:lastModifiedBy>
  <cp:revision/>
  <dcterms:created xsi:type="dcterms:W3CDTF">2025-09-08T07:38:59Z</dcterms:created>
  <dcterms:modified xsi:type="dcterms:W3CDTF">2026-09-16T14:23:01Z</dcterms:modified>
  <cp:category/>
  <cp:contentStatus/>
</cp:coreProperties>
</file>