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 tabRatio="914"/>
  </bookViews>
  <sheets>
    <sheet name="Index" sheetId="10" r:id="rId1"/>
    <sheet name="Supplementary Table S1" sheetId="1" r:id="rId2"/>
    <sheet name="Supplementary Table S2" sheetId="11" r:id="rId3"/>
    <sheet name="Supplementary Table S3" sheetId="2" r:id="rId4"/>
    <sheet name="Supplementary Table S4" sheetId="3" r:id="rId5"/>
    <sheet name="Supplementary Table S5" sheetId="4" r:id="rId6"/>
    <sheet name="Supplementary Table S6" sheetId="5" r:id="rId7"/>
    <sheet name="Supplementary Table S7" sheetId="6" r:id="rId8"/>
    <sheet name="Supplementary Table S8" sheetId="7" r:id="rId9"/>
    <sheet name="Supplementary Table S9" sheetId="8" r:id="rId10"/>
    <sheet name="Supplementary Table S10" sheetId="9" r:id="rId11"/>
  </sheets>
  <definedNames>
    <definedName name="_xlnm._FilterDatabase" localSheetId="2" hidden="1">'Supplementary Table S2'!$A$3:$K$3</definedName>
    <definedName name="_xlnm._FilterDatabase" localSheetId="7" hidden="1">'Supplementary Table S7'!$A$3:$AV$152</definedName>
  </definedNames>
  <calcPr calcId="152511"/>
</workbook>
</file>

<file path=xl/calcChain.xml><?xml version="1.0" encoding="utf-8"?>
<calcChain xmlns="http://schemas.openxmlformats.org/spreadsheetml/2006/main">
  <c r="B9" i="10" l="1"/>
  <c r="B7" i="10"/>
  <c r="V144" i="6" l="1"/>
  <c r="V143" i="6"/>
  <c r="G17" i="1"/>
  <c r="B15" i="10"/>
  <c r="B6" i="10"/>
  <c r="J15" i="5"/>
  <c r="I15" i="5"/>
  <c r="H15" i="5"/>
  <c r="G15" i="5"/>
  <c r="F15" i="5"/>
  <c r="E15" i="5"/>
  <c r="D15" i="5"/>
  <c r="J14" i="5"/>
  <c r="I14" i="5"/>
  <c r="H14" i="5"/>
  <c r="G14" i="5"/>
  <c r="F14" i="5"/>
  <c r="E14" i="5"/>
  <c r="D14" i="5"/>
  <c r="J13" i="5"/>
  <c r="I13" i="5"/>
  <c r="H13" i="5"/>
  <c r="G13" i="5"/>
  <c r="F13" i="5"/>
  <c r="E13" i="5"/>
  <c r="D13" i="5"/>
  <c r="B14" i="10"/>
  <c r="B13" i="10"/>
  <c r="B12" i="10"/>
  <c r="B11" i="10"/>
  <c r="B10" i="10"/>
  <c r="B8" i="10"/>
  <c r="C17" i="1"/>
  <c r="D17" i="1"/>
  <c r="F17" i="1"/>
  <c r="E17" i="1"/>
  <c r="F8" i="1"/>
  <c r="G8" i="1"/>
  <c r="D8" i="1"/>
  <c r="C8" i="1"/>
  <c r="E8" i="1"/>
</calcChain>
</file>

<file path=xl/sharedStrings.xml><?xml version="1.0" encoding="utf-8"?>
<sst xmlns="http://schemas.openxmlformats.org/spreadsheetml/2006/main" count="2865" uniqueCount="283">
  <si>
    <t>Sex</t>
  </si>
  <si>
    <t>Female</t>
  </si>
  <si>
    <t>Male</t>
  </si>
  <si>
    <t>Age</t>
  </si>
  <si>
    <t>Mean</t>
  </si>
  <si>
    <t>Min-Max</t>
  </si>
  <si>
    <t>Histology</t>
  </si>
  <si>
    <t>Mutation</t>
  </si>
  <si>
    <t>BRAF</t>
  </si>
  <si>
    <t>Breast</t>
  </si>
  <si>
    <t>Prostate</t>
  </si>
  <si>
    <t>Thyroid</t>
  </si>
  <si>
    <t>Colon</t>
  </si>
  <si>
    <t>Lung</t>
  </si>
  <si>
    <t>31-83</t>
  </si>
  <si>
    <t>55-74</t>
  </si>
  <si>
    <t>13-78</t>
  </si>
  <si>
    <t>54-90</t>
  </si>
  <si>
    <t>47-77</t>
  </si>
  <si>
    <t>Not available</t>
  </si>
  <si>
    <t>Tumor</t>
  </si>
  <si>
    <t>Follicular Thyroid Carcinoma</t>
  </si>
  <si>
    <t>Papillary Thyroid Carcinoma</t>
  </si>
  <si>
    <t>Normal tissue</t>
  </si>
  <si>
    <t>Lung Adenocarcinoma</t>
  </si>
  <si>
    <t>NA</t>
  </si>
  <si>
    <t>-</t>
  </si>
  <si>
    <t>Patients</t>
  </si>
  <si>
    <t>Total</t>
  </si>
  <si>
    <t>Normal - Tumor Pairs</t>
  </si>
  <si>
    <t>RAS</t>
  </si>
  <si>
    <t>No mutation in RAS nor BRAF</t>
  </si>
  <si>
    <t>Sample origen</t>
  </si>
  <si>
    <t>Sample Type</t>
  </si>
  <si>
    <t>Digestion</t>
  </si>
  <si>
    <t>Ion Torrent Primer</t>
  </si>
  <si>
    <t>Direction</t>
  </si>
  <si>
    <r>
      <t>Sequence (5'-3'): Ion Torrent Primer-</t>
    </r>
    <r>
      <rPr>
        <b/>
        <sz val="10"/>
        <color rgb="FFC00000"/>
        <rFont val="Arial"/>
        <family val="2"/>
      </rPr>
      <t>barcode</t>
    </r>
    <r>
      <rPr>
        <b/>
        <sz val="10"/>
        <rFont val="Arial"/>
        <family val="2"/>
      </rPr>
      <t>-</t>
    </r>
    <r>
      <rPr>
        <b/>
        <sz val="10"/>
        <color rgb="FF00B050"/>
        <rFont val="Arial"/>
        <family val="2"/>
      </rPr>
      <t>qAlu primer</t>
    </r>
  </si>
  <si>
    <t>CRC Cell line</t>
  </si>
  <si>
    <r>
      <rPr>
        <b/>
        <i/>
        <sz val="10"/>
        <rFont val="Arial"/>
        <family val="2"/>
      </rPr>
      <t>Msp</t>
    </r>
    <r>
      <rPr>
        <b/>
        <sz val="10"/>
        <rFont val="Arial"/>
        <family val="2"/>
      </rPr>
      <t>I</t>
    </r>
  </si>
  <si>
    <t>A</t>
  </si>
  <si>
    <t>Forward</t>
  </si>
  <si>
    <r>
      <t>CCATCTCATCCCTGCGTGTCTCCGACTCAG</t>
    </r>
    <r>
      <rPr>
        <sz val="11"/>
        <color rgb="FFC00000"/>
        <rFont val="Calibri"/>
        <family val="2"/>
        <scheme val="minor"/>
      </rPr>
      <t>TAAGGAGAAC</t>
    </r>
    <r>
      <rPr>
        <sz val="11"/>
        <color rgb="FF00B050"/>
        <rFont val="Calibri"/>
        <family val="2"/>
        <scheme val="minor"/>
      </rPr>
      <t>TCGATGAGCCCTCCGACTC</t>
    </r>
  </si>
  <si>
    <r>
      <rPr>
        <b/>
        <i/>
        <sz val="10"/>
        <rFont val="Arial"/>
        <family val="2"/>
      </rPr>
      <t>Hpa</t>
    </r>
    <r>
      <rPr>
        <b/>
        <sz val="10"/>
        <rFont val="Arial"/>
        <family val="2"/>
      </rPr>
      <t>II</t>
    </r>
  </si>
  <si>
    <r>
      <t>CCATCTCATCCCTGCGTGTCTCCGACTCAG</t>
    </r>
    <r>
      <rPr>
        <sz val="11"/>
        <color rgb="FFC00000"/>
        <rFont val="Calibri"/>
        <family val="2"/>
        <scheme val="minor"/>
      </rPr>
      <t>CTAAGGTAAC</t>
    </r>
    <r>
      <rPr>
        <sz val="11"/>
        <color rgb="FF00B050"/>
        <rFont val="Calibri"/>
        <family val="2"/>
        <scheme val="minor"/>
      </rPr>
      <t>TCGATGAGCCCTCCGACTC</t>
    </r>
  </si>
  <si>
    <t xml:space="preserve">Normal </t>
  </si>
  <si>
    <r>
      <t>CCATCTCATCCCTGCGTGTCTCCGACTCAG</t>
    </r>
    <r>
      <rPr>
        <sz val="11"/>
        <color rgb="FFC00000"/>
        <rFont val="Calibri"/>
        <family val="2"/>
        <scheme val="minor"/>
      </rPr>
      <t>TACCAAGATC</t>
    </r>
    <r>
      <rPr>
        <sz val="11"/>
        <color rgb="FF00B050"/>
        <rFont val="Calibri"/>
        <family val="2"/>
        <scheme val="minor"/>
      </rPr>
      <t>TCGATGAGCCCTCCGACTC</t>
    </r>
  </si>
  <si>
    <r>
      <t>CCATCTCATCCCTGCGTGTCTCCGACTCAG</t>
    </r>
    <r>
      <rPr>
        <sz val="11"/>
        <color rgb="FFC00000"/>
        <rFont val="Calibri"/>
        <family val="2"/>
        <scheme val="minor"/>
      </rPr>
      <t>AAGAGGATTC</t>
    </r>
    <r>
      <rPr>
        <sz val="11"/>
        <color rgb="FF00B050"/>
        <rFont val="Calibri"/>
        <family val="2"/>
        <scheme val="minor"/>
      </rPr>
      <t>TCGATGAGCCCTCCGACTC</t>
    </r>
  </si>
  <si>
    <r>
      <t>CCATCTCATCCCTGCGTGTCTCCGACTCAG</t>
    </r>
    <r>
      <rPr>
        <sz val="11"/>
        <color rgb="FFC00000"/>
        <rFont val="Calibri"/>
        <family val="2"/>
        <scheme val="minor"/>
      </rPr>
      <t>CTGCAAGTTC</t>
    </r>
    <r>
      <rPr>
        <sz val="11"/>
        <color rgb="FF00B050"/>
        <rFont val="Calibri"/>
        <family val="2"/>
        <scheme val="minor"/>
      </rPr>
      <t>TCGATGAGCCCTCCGACTC</t>
    </r>
  </si>
  <si>
    <r>
      <t>CCATCTCATCCCTGCGTGTCTCCGACTCAG</t>
    </r>
    <r>
      <rPr>
        <sz val="11"/>
        <color rgb="FFC00000"/>
        <rFont val="Calibri"/>
        <family val="2"/>
        <scheme val="minor"/>
      </rPr>
      <t>CAGAAGGAAC</t>
    </r>
    <r>
      <rPr>
        <sz val="11"/>
        <color rgb="FF00B050"/>
        <rFont val="Calibri"/>
        <family val="2"/>
        <scheme val="minor"/>
      </rPr>
      <t>TCGATGAGCCCTCCGACTC</t>
    </r>
  </si>
  <si>
    <r>
      <t>CCATCTCATCCCTGCGTGTCTCCGACTCAG</t>
    </r>
    <r>
      <rPr>
        <sz val="11"/>
        <color rgb="FFC00000"/>
        <rFont val="Calibri"/>
        <family val="2"/>
        <scheme val="minor"/>
      </rPr>
      <t>TTCCGATAAC</t>
    </r>
    <r>
      <rPr>
        <sz val="11"/>
        <color rgb="FF00B050"/>
        <rFont val="Calibri"/>
        <family val="2"/>
        <scheme val="minor"/>
      </rPr>
      <t>TCGATGAGCCCTCCGACTC</t>
    </r>
  </si>
  <si>
    <r>
      <t>CCATCTCATCCCTGCGTGTCTCCGACTCAG</t>
    </r>
    <r>
      <rPr>
        <sz val="11"/>
        <color rgb="FFC00000"/>
        <rFont val="Calibri"/>
        <family val="2"/>
        <scheme val="minor"/>
      </rPr>
      <t>TTCGTGATTC</t>
    </r>
    <r>
      <rPr>
        <sz val="11"/>
        <color rgb="FF00B050"/>
        <rFont val="Calibri"/>
        <family val="2"/>
        <scheme val="minor"/>
      </rPr>
      <t>TCGATGAGCCCTCCGACTC</t>
    </r>
  </si>
  <si>
    <t>PTC</t>
  </si>
  <si>
    <r>
      <t>CCATCTCATCCCTGCGTGTCTCCGACTCAG</t>
    </r>
    <r>
      <rPr>
        <sz val="11"/>
        <color rgb="FFC00000"/>
        <rFont val="Calibri"/>
        <family val="2"/>
        <scheme val="minor"/>
      </rPr>
      <t>CTGACCGAAC</t>
    </r>
    <r>
      <rPr>
        <sz val="11"/>
        <color rgb="FF00B050"/>
        <rFont val="Calibri"/>
        <family val="2"/>
        <scheme val="minor"/>
      </rPr>
      <t>TCGATGAGCCCTCCGACTC</t>
    </r>
  </si>
  <si>
    <r>
      <t>CCATCTCATCCCTGCGTGTCTCCGACTCAG</t>
    </r>
    <r>
      <rPr>
        <sz val="11"/>
        <color rgb="FFC00000"/>
        <rFont val="Calibri"/>
        <family val="2"/>
        <scheme val="minor"/>
      </rPr>
      <t>TGAGCGGAAC</t>
    </r>
    <r>
      <rPr>
        <sz val="11"/>
        <color rgb="FF00B050"/>
        <rFont val="Calibri"/>
        <family val="2"/>
        <scheme val="minor"/>
      </rPr>
      <t>TCGATGAGCCCTCCGACTC</t>
    </r>
  </si>
  <si>
    <t>All</t>
  </si>
  <si>
    <t>P1</t>
  </si>
  <si>
    <t>Reverse</t>
  </si>
  <si>
    <r>
      <t>CCTCTCTATGGGCAGTCGGTGAT</t>
    </r>
    <r>
      <rPr>
        <sz val="11"/>
        <color rgb="FF00B050"/>
        <rFont val="Calibri"/>
        <family val="2"/>
        <scheme val="minor"/>
      </rPr>
      <t>TAAGCGTTTCGAGACTCGCCCAA</t>
    </r>
  </si>
  <si>
    <t>PTC: Papillary Thyroid Cancer</t>
  </si>
  <si>
    <t>Normal  Colon</t>
  </si>
  <si>
    <t>Normal Lung</t>
  </si>
  <si>
    <t>Normal Thyroid</t>
  </si>
  <si>
    <t>qAlu H</t>
  </si>
  <si>
    <t>qAlu M</t>
  </si>
  <si>
    <t>qL1PA H</t>
  </si>
  <si>
    <t>qL1PA M</t>
  </si>
  <si>
    <t>Total Alu elements harboring AACCCGG</t>
  </si>
  <si>
    <t>144721 (100%)</t>
  </si>
  <si>
    <t>151953 (100%)</t>
  </si>
  <si>
    <t>Human fibroblast cell line IMR90</t>
  </si>
  <si>
    <t>Human ES cell line H1</t>
  </si>
  <si>
    <t>CRC Cell line (HCT116)</t>
  </si>
  <si>
    <r>
      <t xml:space="preserve">Total </t>
    </r>
    <r>
      <rPr>
        <b/>
        <i/>
        <sz val="10"/>
        <rFont val="Arial"/>
        <family val="2"/>
      </rPr>
      <t>Hpa</t>
    </r>
    <r>
      <rPr>
        <b/>
        <sz val="10"/>
        <rFont val="Arial"/>
        <family val="2"/>
      </rPr>
      <t>II</t>
    </r>
  </si>
  <si>
    <r>
      <t xml:space="preserve">Total </t>
    </r>
    <r>
      <rPr>
        <b/>
        <i/>
        <sz val="10"/>
        <rFont val="Arial"/>
        <family val="2"/>
      </rPr>
      <t>Msp</t>
    </r>
    <r>
      <rPr>
        <b/>
        <sz val="10"/>
        <rFont val="Arial"/>
        <family val="2"/>
      </rPr>
      <t>I</t>
    </r>
  </si>
  <si>
    <t>Tumor (T)</t>
  </si>
  <si>
    <t>Normal tissue adjacent to tumor (N)</t>
  </si>
  <si>
    <t>QUAlu Assay</t>
  </si>
  <si>
    <t>Sample ID</t>
  </si>
  <si>
    <t>Tissue</t>
  </si>
  <si>
    <t>Alu H Cq.1</t>
  </si>
  <si>
    <t>Alu H Cq.2</t>
  </si>
  <si>
    <t>Alu H Cq.3</t>
  </si>
  <si>
    <t>Alu M Cq.1</t>
  </si>
  <si>
    <t>Alu M Cq.2</t>
  </si>
  <si>
    <t>Alu M Cq.3</t>
  </si>
  <si>
    <t>L1PA H Cq.1</t>
  </si>
  <si>
    <t>L1PA H Cq.2</t>
  </si>
  <si>
    <t>L1PAH Cq.3</t>
  </si>
  <si>
    <t>L1PA M Cq.1</t>
  </si>
  <si>
    <t>L1PA M Cq.2</t>
  </si>
  <si>
    <t>L1PA M Cq.3</t>
  </si>
  <si>
    <t>Alu Efficiency</t>
  </si>
  <si>
    <t>L1PA Efficiency</t>
  </si>
  <si>
    <t>SD</t>
  </si>
  <si>
    <t>QUAlu E</t>
  </si>
  <si>
    <t>QUAlu D</t>
  </si>
  <si>
    <t>QUAlu J</t>
  </si>
  <si>
    <t>QUAlu C</t>
  </si>
  <si>
    <t>QUAlu K</t>
  </si>
  <si>
    <t>QUAlu I</t>
  </si>
  <si>
    <t>QUAlu P</t>
  </si>
  <si>
    <t>QUAlu B</t>
  </si>
  <si>
    <t>QUAlu N</t>
  </si>
  <si>
    <t>QUAlu A</t>
  </si>
  <si>
    <t>QUAlu F</t>
  </si>
  <si>
    <t>Nomut</t>
  </si>
  <si>
    <t>QUAlu G</t>
  </si>
  <si>
    <t>QUAlu L</t>
  </si>
  <si>
    <t>QUAlu T</t>
  </si>
  <si>
    <t>QUAlu O</t>
  </si>
  <si>
    <t>QUAlu R</t>
  </si>
  <si>
    <t>QUAlu Q</t>
  </si>
  <si>
    <t>QUAlu M</t>
  </si>
  <si>
    <t>QUAlu V</t>
  </si>
  <si>
    <t>QUAlu H</t>
  </si>
  <si>
    <t>QUAlu S</t>
  </si>
  <si>
    <t>QUAlu U</t>
  </si>
  <si>
    <t>FTC</t>
  </si>
  <si>
    <t>BRAF: mutation in BRAF</t>
  </si>
  <si>
    <t>RAS: mutation in RAS</t>
  </si>
  <si>
    <t>Nomut: no mutation in BRAF nor RAS</t>
  </si>
  <si>
    <t>NA: data not available</t>
  </si>
  <si>
    <t>&lt;0.0001</t>
  </si>
  <si>
    <t>&gt; 3</t>
  </si>
  <si>
    <t>3 to 2</t>
  </si>
  <si>
    <t>2 to 1</t>
  </si>
  <si>
    <t>1 to 0</t>
  </si>
  <si>
    <t xml:space="preserve">Colon </t>
  </si>
  <si>
    <t>Never Smoker</t>
  </si>
  <si>
    <t>Former Smoker</t>
  </si>
  <si>
    <t>Current Smoker</t>
  </si>
  <si>
    <t>No. Samples</t>
  </si>
  <si>
    <t>136758 (94.5%)</t>
  </si>
  <si>
    <t>137534 (90.5%)</t>
  </si>
  <si>
    <t>6763 (4.7%)</t>
  </si>
  <si>
    <t>11205 (7.4%)</t>
  </si>
  <si>
    <t>1200 (0.9%)</t>
  </si>
  <si>
    <t>3214 (2.1%)</t>
  </si>
  <si>
    <t xml:space="preserve"> </t>
  </si>
  <si>
    <t>0.11</t>
  </si>
  <si>
    <t>0.205</t>
  </si>
  <si>
    <t>0.121</t>
  </si>
  <si>
    <t>0.011</t>
  </si>
  <si>
    <t>0.021</t>
  </si>
  <si>
    <t>0.421</t>
  </si>
  <si>
    <t>5.4</t>
  </si>
  <si>
    <t>1.4</t>
  </si>
  <si>
    <t>12.2</t>
  </si>
  <si>
    <t>6.1</t>
  </si>
  <si>
    <t>16.8</t>
  </si>
  <si>
    <t>8.8</t>
  </si>
  <si>
    <t>8.9</t>
  </si>
  <si>
    <t>4.9</t>
  </si>
  <si>
    <t>10.6</t>
  </si>
  <si>
    <t>6.9</t>
  </si>
  <si>
    <t>17.4</t>
  </si>
  <si>
    <t>8.6</t>
  </si>
  <si>
    <t>Raquel Buj et al.</t>
  </si>
  <si>
    <t>qPCR</t>
  </si>
  <si>
    <r>
      <t>y=-1.001x + 25.211   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0.997</t>
    </r>
  </si>
  <si>
    <r>
      <t>y=-1.024x + 21.998   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0.998</t>
    </r>
  </si>
  <si>
    <r>
      <t>y=-1.066x + 22.729   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0.999</t>
    </r>
  </si>
  <si>
    <r>
      <t>y=-1.054x + 22.868   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0.997</t>
    </r>
  </si>
  <si>
    <r>
      <t>y=1.085x + 26.8776   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0.999</t>
    </r>
  </si>
  <si>
    <r>
      <t>y=-1.055x + 23.905   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0.996</t>
    </r>
  </si>
  <si>
    <t>y=-1.066x + 24.951    R2 = 0.999</t>
  </si>
  <si>
    <r>
      <t>y=-1.086x + 25.058   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0.997</t>
    </r>
  </si>
  <si>
    <r>
      <t>y=-0.982x + 26.134   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0.999</t>
    </r>
  </si>
  <si>
    <r>
      <t>y=-0.933x + 22.266   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0.995</t>
    </r>
  </si>
  <si>
    <r>
      <t>y=-0.987x + 23.322   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=0.997</t>
    </r>
  </si>
  <si>
    <r>
      <t>y=-1.003x + 23.291   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0.999</t>
    </r>
  </si>
  <si>
    <t>LSCC</t>
  </si>
  <si>
    <t>LAD</t>
  </si>
  <si>
    <t>Lung Squamous Cell Carcinoma</t>
  </si>
  <si>
    <t>Smoking habits</t>
  </si>
  <si>
    <t>Never</t>
  </si>
  <si>
    <t>Former</t>
  </si>
  <si>
    <t>Current</t>
  </si>
  <si>
    <t>CRC: Colorectal cancer</t>
  </si>
  <si>
    <t>LSSC: Lung Squamous Cell Cancer</t>
  </si>
  <si>
    <t>&lt; -0.2</t>
  </si>
  <si>
    <t>&gt; 0.2</t>
  </si>
  <si>
    <t>&lt; 0.2 and &gt; -0.2</t>
  </si>
  <si>
    <t>LSCC: Lung Squamous Cell Cancer</t>
  </si>
  <si>
    <t>Total no of reads mapped to Alu elements</t>
  </si>
  <si>
    <t>Fold Change (PUMA T/PUMA N)</t>
  </si>
  <si>
    <t>LAD: Lung Adenocarcinoma</t>
  </si>
  <si>
    <t>FTC: Follicular Thyroid Cancer</t>
  </si>
  <si>
    <t>PUMA N</t>
  </si>
  <si>
    <t>PUMA T</t>
  </si>
  <si>
    <t>Lung Squamous Cell carcinoma</t>
  </si>
  <si>
    <t>PUMA T: Percentage of Unmethylated Alu Repeats of tumor</t>
  </si>
  <si>
    <t>PUMA N: Percentage of Unmethylated Alu Repeats of Normal</t>
  </si>
  <si>
    <t>Supplementary Tables</t>
  </si>
  <si>
    <t>Supplementary Table S1. Patient and sample information</t>
  </si>
  <si>
    <t>Samples</t>
  </si>
  <si>
    <t>Quantification of Unmethylated Alu (QUAlu): a tool to assess global hypomethylation in routine clinical samples</t>
  </si>
  <si>
    <r>
      <rPr>
        <sz val="9"/>
        <color theme="1"/>
        <rFont val="Calibri"/>
        <family val="2"/>
        <scheme val="minor"/>
      </rPr>
      <t>NA:</t>
    </r>
    <r>
      <rPr>
        <vertAlign val="superscript"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Data not available</t>
    </r>
  </si>
  <si>
    <t>Lung tumors</t>
  </si>
  <si>
    <t xml:space="preserve">Thyroid tumors </t>
  </si>
  <si>
    <t>pTNM</t>
  </si>
  <si>
    <t>Invasive lobular carcinoma</t>
  </si>
  <si>
    <t>pT1N0MX</t>
  </si>
  <si>
    <t>Invasive ductal carcinoma papilar type</t>
  </si>
  <si>
    <t>pT2N0MX</t>
  </si>
  <si>
    <t xml:space="preserve">Invasive carcinoma of no special type </t>
  </si>
  <si>
    <t>pT3N0MX</t>
  </si>
  <si>
    <t>pT2N1MX</t>
  </si>
  <si>
    <t>Medullary Carcinoma</t>
  </si>
  <si>
    <t>pT2N1M0</t>
  </si>
  <si>
    <t>Cystic adenoid</t>
  </si>
  <si>
    <t>pT1cN1MX</t>
  </si>
  <si>
    <t>Calssic lobular carcinoma</t>
  </si>
  <si>
    <t>Apocrine breast carcinoma</t>
  </si>
  <si>
    <t>pT2N0</t>
  </si>
  <si>
    <t>Colorectal carcinoma</t>
  </si>
  <si>
    <t>pT3N0M0</t>
  </si>
  <si>
    <t>pT4N1MX</t>
  </si>
  <si>
    <t>pT3N1M0</t>
  </si>
  <si>
    <t>pT4N1M0</t>
  </si>
  <si>
    <t>pT4N0MX</t>
  </si>
  <si>
    <t>pT3N1MX</t>
  </si>
  <si>
    <t>pT4N0M0</t>
  </si>
  <si>
    <t>Lung squamous cell carcinoma</t>
  </si>
  <si>
    <t>pT2N2M0</t>
  </si>
  <si>
    <t>pT3NXMX</t>
  </si>
  <si>
    <t>pT2N2MX</t>
  </si>
  <si>
    <t>pT1M1MX</t>
  </si>
  <si>
    <t>pT2N0Mx</t>
  </si>
  <si>
    <t>pT1N0M0</t>
  </si>
  <si>
    <t>pT2NXM0</t>
  </si>
  <si>
    <t>T3N0MX</t>
  </si>
  <si>
    <t>pT1NXMX</t>
  </si>
  <si>
    <t>pT4NXMX</t>
  </si>
  <si>
    <t>pT3N1</t>
  </si>
  <si>
    <t>pT3NXM0</t>
  </si>
  <si>
    <t>Moderately differentiated adenocarcinoma</t>
  </si>
  <si>
    <r>
      <t>Acinar</t>
    </r>
    <r>
      <rPr>
        <sz val="12"/>
        <color rgb="FF545454"/>
        <rFont val="Arial"/>
        <family val="2"/>
      </rPr>
      <t> adenocarcinomas</t>
    </r>
  </si>
  <si>
    <t>Poorly diferentiated papillary adenocarcionoma</t>
  </si>
  <si>
    <t>pT1</t>
  </si>
  <si>
    <t>Adenocarcinoma</t>
  </si>
  <si>
    <t>Infiltrant prostate carcinoma</t>
  </si>
  <si>
    <t>pT3</t>
  </si>
  <si>
    <t>Infiltrant prostate adenocarcinoma</t>
  </si>
  <si>
    <t>pT3 N0M0</t>
  </si>
  <si>
    <t>Papillary thyroid carcinoma</t>
  </si>
  <si>
    <t>pT1NXM0</t>
  </si>
  <si>
    <t>Follicular thyroid carcinoma</t>
  </si>
  <si>
    <t>pT3N1M1</t>
  </si>
  <si>
    <t>pT3N0M1</t>
  </si>
  <si>
    <t xml:space="preserve">pT2N0M0 </t>
  </si>
  <si>
    <t>pT4N1M1</t>
  </si>
  <si>
    <t>pT2NXMX</t>
  </si>
  <si>
    <t>pT2N0M0</t>
  </si>
  <si>
    <t>pT1N1M0</t>
  </si>
  <si>
    <t>Supplementary Table S3. Ion Torrent Fusion Primers</t>
  </si>
  <si>
    <t>Supplementary Table S6. Deep sequencing of QUAlu products</t>
  </si>
  <si>
    <t>Supplementary Table S7. Summary of clinical data and QUAlu Cq results in all samples analyzed</t>
  </si>
  <si>
    <t>Supplementary Table S9. Paired samples classified according to the Tumor/Normal PUMA fold change</t>
  </si>
  <si>
    <t>Supplementary Table S10. PUMA in Lung tumor and normal tissue according to tumor type and smoking status</t>
  </si>
  <si>
    <t>Supplementary Table S2. Characteristics of each tumor.</t>
  </si>
  <si>
    <r>
      <t xml:space="preserve">Supplementary Table S4. Concordance between methylation levels of Alu elements  and AACCCGG determined by WGBS </t>
    </r>
    <r>
      <rPr>
        <b/>
        <vertAlign val="superscript"/>
        <sz val="12"/>
        <color theme="1"/>
        <rFont val="Calibri"/>
        <family val="2"/>
        <scheme val="minor"/>
      </rPr>
      <t>a</t>
    </r>
  </si>
  <si>
    <r>
      <t xml:space="preserve">(mean Alu element methylation) - (AACCCGG methylation) 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</si>
  <si>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Total reads</t>
    </r>
    <r>
      <rPr>
        <b/>
        <vertAlign val="superscript"/>
        <sz val="10"/>
        <rFont val="Arial"/>
        <family val="2"/>
      </rPr>
      <t>a</t>
    </r>
  </si>
  <si>
    <r>
      <t>HQ reads</t>
    </r>
    <r>
      <rPr>
        <b/>
        <vertAlign val="superscript"/>
        <sz val="10"/>
        <rFont val="Arial"/>
        <family val="2"/>
      </rPr>
      <t>b</t>
    </r>
  </si>
  <si>
    <r>
      <t>HQ Mapped reads</t>
    </r>
    <r>
      <rPr>
        <b/>
        <vertAlign val="superscript"/>
        <sz val="10"/>
        <rFont val="Arial"/>
        <family val="2"/>
      </rPr>
      <t>c</t>
    </r>
  </si>
  <si>
    <r>
      <t>QUAluome</t>
    </r>
    <r>
      <rPr>
        <b/>
        <vertAlign val="superscript"/>
        <sz val="10"/>
        <rFont val="Arial"/>
        <family val="2"/>
      </rPr>
      <t>d</t>
    </r>
  </si>
  <si>
    <r>
      <t>Aluome</t>
    </r>
    <r>
      <rPr>
        <b/>
        <vertAlign val="superscript"/>
        <sz val="10"/>
        <rFont val="Arial"/>
        <family val="2"/>
      </rPr>
      <t>e</t>
    </r>
  </si>
  <si>
    <r>
      <t>Genome</t>
    </r>
    <r>
      <rPr>
        <b/>
        <vertAlign val="superscript"/>
        <sz val="10"/>
        <rFont val="Arial"/>
        <family val="2"/>
      </rPr>
      <t>f</t>
    </r>
  </si>
  <si>
    <r>
      <t>Percetage of reads mapped to Alu elements</t>
    </r>
    <r>
      <rPr>
        <b/>
        <vertAlign val="superscript"/>
        <sz val="10"/>
        <rFont val="Arial"/>
        <family val="2"/>
      </rPr>
      <t>g</t>
    </r>
  </si>
  <si>
    <r>
      <rPr>
        <vertAlign val="superscript"/>
        <sz val="10"/>
        <rFont val="Arial"/>
        <family val="2"/>
      </rPr>
      <t>a</t>
    </r>
    <r>
      <rPr>
        <sz val="11"/>
        <color theme="1"/>
        <rFont val="Calibri"/>
        <family val="2"/>
        <scheme val="minor"/>
      </rPr>
      <t>Total reads obtained by NGS per sample</t>
    </r>
  </si>
  <si>
    <r>
      <rPr>
        <vertAlign val="superscript"/>
        <sz val="10"/>
        <rFont val="Arial"/>
        <family val="2"/>
      </rPr>
      <t>b</t>
    </r>
    <r>
      <rPr>
        <sz val="11"/>
        <color theme="1"/>
        <rFont val="Calibri"/>
        <family val="2"/>
        <scheme val="minor"/>
      </rPr>
      <t>High Quality reads defined as those reads containing at least 15 bp of the amplified region</t>
    </r>
  </si>
  <si>
    <r>
      <rPr>
        <vertAlign val="superscript"/>
        <sz val="10"/>
        <rFont val="Arial"/>
        <family val="2"/>
      </rPr>
      <t>c</t>
    </r>
    <r>
      <rPr>
        <sz val="11"/>
        <color theme="1"/>
        <rFont val="Calibri"/>
        <family val="2"/>
        <scheme val="minor"/>
      </rPr>
      <t>High Quality reads that mapped within the genome allowing 2 mismatches</t>
    </r>
  </si>
  <si>
    <r>
      <rPr>
        <vertAlign val="superscript"/>
        <sz val="10"/>
        <rFont val="Arial"/>
        <family val="2"/>
      </rPr>
      <t>d</t>
    </r>
    <r>
      <rPr>
        <sz val="11"/>
        <color theme="1"/>
        <rFont val="Calibri"/>
        <family val="2"/>
        <scheme val="minor"/>
      </rPr>
      <t>High Quality reads that mapped within the QUAluome  with NO mismatches</t>
    </r>
  </si>
  <si>
    <r>
      <rPr>
        <vertAlign val="superscript"/>
        <sz val="10"/>
        <rFont val="Arial"/>
        <family val="2"/>
      </rPr>
      <t>e</t>
    </r>
    <r>
      <rPr>
        <sz val="11"/>
        <color theme="1"/>
        <rFont val="Calibri"/>
        <family val="2"/>
        <scheme val="minor"/>
      </rPr>
      <t>High Quality reads that did not map within the QUAluome but mapped within the Aluome with NO mismatches</t>
    </r>
  </si>
  <si>
    <t>fHigh Quality reads that mapped within the genome outside Alu elements</t>
  </si>
  <si>
    <r>
      <rPr>
        <vertAlign val="superscript"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Percentage of HQ reads mapped to Alu elements</t>
    </r>
  </si>
  <si>
    <r>
      <t>Supplementary Table S8. Post-hoc Kruskal Wallis</t>
    </r>
    <r>
      <rPr>
        <b/>
        <vertAlign val="super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analysis for tumor samples</t>
    </r>
  </si>
  <si>
    <r>
      <rPr>
        <vertAlign val="super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Fold Discovery Rate (FDR) method for adjusted p-value.</t>
    </r>
  </si>
  <si>
    <r>
      <t>a</t>
    </r>
    <r>
      <rPr>
        <sz val="11"/>
        <rFont val="Calibri"/>
        <family val="2"/>
        <scheme val="minor"/>
      </rPr>
      <t xml:space="preserve"> Whole genome bisulphite sequencing (WGBS) data obtained from Lister R et al. Nature 2009; 462: 315-322. Only Alus with a minimum of 5 reads and 3 informative CpGs were considered.</t>
    </r>
  </si>
  <si>
    <r>
      <t>b</t>
    </r>
    <r>
      <rPr>
        <sz val="10"/>
        <rFont val="Calibri"/>
        <family val="2"/>
        <scheme val="minor"/>
      </rPr>
      <t xml:space="preserve"> Beta values range from 0 (unmethylated) to 1 (fully methylated). Mean beta values were calculated as described in Barrera V and Peinado MA. Nucleic Acids Res 2012; 40: 11490-11498. </t>
    </r>
  </si>
  <si>
    <t>Supplementary Table S5.  Linearity of QUAlu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</si>
</sst>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C0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3"/>
      <name val="Arial"/>
      <family val="2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2"/>
      <color rgb="FF545454"/>
      <name val="Arial"/>
      <family val="2"/>
    </font>
    <font>
      <vertAlign val="superscript"/>
      <sz val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42">
    <xf numFmtId="0" fontId="0" fillId="0" borderId="0"/>
    <xf numFmtId="0" fontId="31" fillId="0" borderId="0" applyNumberFormat="0" applyFill="0" applyBorder="0" applyAlignment="0" applyProtection="0"/>
    <xf numFmtId="0" fontId="32" fillId="0" borderId="31" applyNumberFormat="0" applyFill="0" applyAlignment="0" applyProtection="0"/>
    <xf numFmtId="0" fontId="33" fillId="0" borderId="32" applyNumberFormat="0" applyFill="0" applyAlignment="0" applyProtection="0"/>
    <xf numFmtId="0" fontId="3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18" borderId="0" applyNumberFormat="0" applyBorder="0" applyAlignment="0" applyProtection="0"/>
    <xf numFmtId="0" fontId="37" fillId="19" borderId="0" applyNumberFormat="0" applyBorder="0" applyAlignment="0" applyProtection="0"/>
    <xf numFmtId="0" fontId="38" fillId="20" borderId="34" applyNumberFormat="0" applyAlignment="0" applyProtection="0"/>
    <xf numFmtId="0" fontId="39" fillId="21" borderId="35" applyNumberFormat="0" applyAlignment="0" applyProtection="0"/>
    <xf numFmtId="0" fontId="40" fillId="21" borderId="34" applyNumberFormat="0" applyAlignment="0" applyProtection="0"/>
    <xf numFmtId="0" fontId="41" fillId="0" borderId="36" applyNumberFormat="0" applyFill="0" applyAlignment="0" applyProtection="0"/>
    <xf numFmtId="0" fontId="42" fillId="22" borderId="37" applyNumberFormat="0" applyAlignment="0" applyProtection="0"/>
    <xf numFmtId="0" fontId="2" fillId="0" borderId="0" applyNumberFormat="0" applyFill="0" applyBorder="0" applyAlignment="0" applyProtection="0"/>
    <xf numFmtId="0" fontId="30" fillId="23" borderId="38" applyNumberFormat="0" applyFont="0" applyAlignment="0" applyProtection="0"/>
    <xf numFmtId="0" fontId="43" fillId="0" borderId="0" applyNumberFormat="0" applyFill="0" applyBorder="0" applyAlignment="0" applyProtection="0"/>
    <xf numFmtId="0" fontId="1" fillId="0" borderId="39" applyNumberFormat="0" applyFill="0" applyAlignment="0" applyProtection="0"/>
    <xf numFmtId="0" fontId="44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44" fillId="47" borderId="0" applyNumberFormat="0" applyBorder="0" applyAlignment="0" applyProtection="0"/>
  </cellStyleXfs>
  <cellXfs count="19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5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9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0" xfId="0" applyFont="1" applyFill="1"/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vertical="center"/>
    </xf>
    <xf numFmtId="0" fontId="0" fillId="7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4" fontId="0" fillId="4" borderId="0" xfId="0" applyNumberFormat="1" applyFill="1" applyAlignment="1">
      <alignment horizontal="center"/>
    </xf>
    <xf numFmtId="164" fontId="0" fillId="1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0" fillId="0" borderId="0" xfId="0" applyAlignment="1"/>
    <xf numFmtId="0" fontId="6" fillId="3" borderId="12" xfId="0" applyFont="1" applyFill="1" applyBorder="1" applyAlignment="1">
      <alignment horizontal="center"/>
    </xf>
    <xf numFmtId="0" fontId="15" fillId="0" borderId="0" xfId="0" applyFont="1" applyBorder="1" applyAlignment="1">
      <alignment vertical="center"/>
    </xf>
    <xf numFmtId="2" fontId="0" fillId="0" borderId="0" xfId="0" applyNumberFormat="1" applyFill="1" applyAlignment="1">
      <alignment horizontal="center" vertical="center"/>
    </xf>
    <xf numFmtId="2" fontId="0" fillId="13" borderId="0" xfId="0" applyNumberFormat="1" applyFill="1" applyAlignment="1">
      <alignment horizontal="center" vertical="center"/>
    </xf>
    <xf numFmtId="2" fontId="0" fillId="16" borderId="0" xfId="0" applyNumberFormat="1" applyFill="1" applyAlignment="1">
      <alignment horizontal="center" vertical="center"/>
    </xf>
    <xf numFmtId="2" fontId="0" fillId="0" borderId="0" xfId="0" applyNumberFormat="1"/>
    <xf numFmtId="164" fontId="0" fillId="0" borderId="10" xfId="0" applyNumberFormat="1" applyFill="1" applyBorder="1" applyAlignment="1">
      <alignment horizontal="left" vertical="center"/>
    </xf>
    <xf numFmtId="164" fontId="0" fillId="0" borderId="2" xfId="0" applyNumberFormat="1" applyFill="1" applyBorder="1" applyAlignment="1">
      <alignment horizontal="left" vertical="center"/>
    </xf>
    <xf numFmtId="164" fontId="0" fillId="0" borderId="5" xfId="0" applyNumberFormat="1" applyFill="1" applyBorder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5" fillId="0" borderId="7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4" fillId="4" borderId="0" xfId="0" applyFont="1" applyFill="1" applyAlignment="1">
      <alignment horizontal="center" vertical="center"/>
    </xf>
    <xf numFmtId="0" fontId="24" fillId="7" borderId="0" xfId="0" applyFont="1" applyFill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horizontal="center"/>
    </xf>
    <xf numFmtId="164" fontId="24" fillId="4" borderId="0" xfId="0" applyNumberFormat="1" applyFont="1" applyFill="1" applyAlignment="1">
      <alignment horizontal="center"/>
    </xf>
    <xf numFmtId="164" fontId="24" fillId="11" borderId="0" xfId="0" applyNumberFormat="1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164" fontId="24" fillId="3" borderId="0" xfId="0" applyNumberFormat="1" applyFont="1" applyFill="1" applyAlignment="1">
      <alignment horizontal="center"/>
    </xf>
    <xf numFmtId="164" fontId="24" fillId="14" borderId="0" xfId="0" applyNumberFormat="1" applyFont="1" applyFill="1" applyAlignment="1">
      <alignment horizontal="center"/>
    </xf>
    <xf numFmtId="0" fontId="18" fillId="0" borderId="7" xfId="0" applyFont="1" applyBorder="1" applyAlignment="1">
      <alignment vertical="center"/>
    </xf>
    <xf numFmtId="0" fontId="18" fillId="0" borderId="8" xfId="0" applyFont="1" applyBorder="1" applyAlignment="1">
      <alignment horizontal="left" vertical="center"/>
    </xf>
    <xf numFmtId="0" fontId="23" fillId="3" borderId="12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3" xfId="0" applyFont="1" applyFill="1" applyBorder="1" applyAlignment="1">
      <alignment horizontal="left" vertical="center"/>
    </xf>
    <xf numFmtId="0" fontId="23" fillId="0" borderId="0" xfId="0" applyFont="1"/>
    <xf numFmtId="0" fontId="18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26" fillId="4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7" fillId="0" borderId="0" xfId="0" applyFont="1" applyAlignment="1">
      <alignment horizontal="center"/>
    </xf>
    <xf numFmtId="0" fontId="28" fillId="4" borderId="0" xfId="0" applyFont="1" applyFill="1" applyAlignment="1">
      <alignment horizontal="center" vertical="center"/>
    </xf>
    <xf numFmtId="0" fontId="28" fillId="7" borderId="0" xfId="0" applyFont="1" applyFill="1" applyAlignment="1">
      <alignment horizontal="center" vertical="center" wrapText="1"/>
    </xf>
    <xf numFmtId="0" fontId="28" fillId="4" borderId="0" xfId="0" applyFont="1" applyFill="1" applyAlignment="1">
      <alignment horizontal="center"/>
    </xf>
    <xf numFmtId="0" fontId="28" fillId="3" borderId="0" xfId="0" applyFont="1" applyFill="1" applyAlignment="1">
      <alignment horizontal="center"/>
    </xf>
    <xf numFmtId="0" fontId="27" fillId="0" borderId="0" xfId="0" applyFont="1"/>
    <xf numFmtId="0" fontId="27" fillId="0" borderId="0" xfId="0" applyFont="1" applyFill="1" applyBorder="1" applyAlignment="1">
      <alignment horizontal="left" vertical="center"/>
    </xf>
    <xf numFmtId="0" fontId="0" fillId="3" borderId="26" xfId="0" applyFill="1" applyBorder="1" applyAlignment="1">
      <alignment horizontal="center" vertical="center"/>
    </xf>
    <xf numFmtId="2" fontId="1" fillId="3" borderId="27" xfId="0" applyNumberFormat="1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2" fontId="1" fillId="3" borderId="25" xfId="0" applyNumberFormat="1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2" fontId="1" fillId="3" borderId="30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2" fontId="27" fillId="10" borderId="0" xfId="0" applyNumberFormat="1" applyFont="1" applyFill="1" applyAlignment="1">
      <alignment horizontal="center" vertical="center" wrapText="1"/>
    </xf>
    <xf numFmtId="0" fontId="27" fillId="3" borderId="12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49" fontId="4" fillId="3" borderId="23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0" fontId="1" fillId="3" borderId="9" xfId="0" applyFont="1" applyFill="1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2" fontId="1" fillId="3" borderId="41" xfId="0" applyNumberFormat="1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Border="1"/>
    <xf numFmtId="0" fontId="6" fillId="0" borderId="9" xfId="0" applyFont="1" applyBorder="1" applyAlignment="1">
      <alignment horizontal="right"/>
    </xf>
    <xf numFmtId="164" fontId="0" fillId="0" borderId="0" xfId="0" applyNumberFormat="1"/>
    <xf numFmtId="0" fontId="46" fillId="0" borderId="0" xfId="0" applyFont="1"/>
    <xf numFmtId="0" fontId="1" fillId="4" borderId="1" xfId="0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right"/>
    </xf>
    <xf numFmtId="0" fontId="4" fillId="4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0" fillId="4" borderId="0" xfId="0" applyNumberFormat="1" applyFill="1" applyBorder="1" applyAlignment="1">
      <alignment horizontal="center"/>
    </xf>
    <xf numFmtId="0" fontId="45" fillId="4" borderId="0" xfId="0" applyFont="1" applyFill="1" applyBorder="1" applyAlignment="1">
      <alignment horizontal="right"/>
    </xf>
    <xf numFmtId="0" fontId="45" fillId="4" borderId="0" xfId="0" applyFont="1" applyFill="1" applyBorder="1" applyAlignment="1">
      <alignment horizontal="center"/>
    </xf>
    <xf numFmtId="0" fontId="45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47" fillId="4" borderId="0" xfId="0" applyFont="1" applyFill="1" applyBorder="1" applyAlignment="1">
      <alignment horizontal="right"/>
    </xf>
    <xf numFmtId="0" fontId="1" fillId="4" borderId="43" xfId="0" applyFont="1" applyFill="1" applyBorder="1" applyAlignment="1">
      <alignment horizontal="left"/>
    </xf>
    <xf numFmtId="0" fontId="0" fillId="4" borderId="44" xfId="0" applyFill="1" applyBorder="1" applyAlignment="1">
      <alignment horizontal="left"/>
    </xf>
    <xf numFmtId="0" fontId="0" fillId="4" borderId="44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9" fillId="0" borderId="0" xfId="0" applyFont="1" applyAlignment="1">
      <alignment horizontal="left" indent="2"/>
    </xf>
    <xf numFmtId="0" fontId="49" fillId="0" borderId="0" xfId="0" applyFont="1" applyAlignment="1">
      <alignment horizontal="left" indent="2"/>
    </xf>
    <xf numFmtId="0" fontId="50" fillId="0" borderId="0" xfId="0" applyFont="1"/>
    <xf numFmtId="0" fontId="0" fillId="4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center"/>
    </xf>
    <xf numFmtId="0" fontId="51" fillId="0" borderId="0" xfId="0" applyFon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B18" sqref="B18"/>
    </sheetView>
  </sheetViews>
  <sheetFormatPr baseColWidth="10" defaultColWidth="9.140625" defaultRowHeight="15" x14ac:dyDescent="0.25"/>
  <cols>
    <col min="1" max="1" width="7.7109375" customWidth="1"/>
    <col min="2" max="2" width="18" customWidth="1"/>
    <col min="11" max="13" width="9.140625" customWidth="1"/>
    <col min="15" max="16" width="9.140625" customWidth="1"/>
  </cols>
  <sheetData>
    <row r="1" spans="1:2" ht="15.75" x14ac:dyDescent="0.25">
      <c r="A1" s="70" t="s">
        <v>197</v>
      </c>
    </row>
    <row r="2" spans="1:2" ht="15.75" x14ac:dyDescent="0.25">
      <c r="A2" s="71" t="s">
        <v>158</v>
      </c>
    </row>
    <row r="4" spans="1:2" ht="15.75" x14ac:dyDescent="0.25">
      <c r="B4" s="71" t="s">
        <v>194</v>
      </c>
    </row>
    <row r="6" spans="1:2" x14ac:dyDescent="0.25">
      <c r="B6" s="1" t="str">
        <f>'Supplementary Table S1'!A1</f>
        <v>Supplementary Table S1. Patient and sample information</v>
      </c>
    </row>
    <row r="7" spans="1:2" x14ac:dyDescent="0.25">
      <c r="B7" s="1" t="str">
        <f>'Supplementary Table S2'!A1</f>
        <v>Supplementary Table S2. Characteristics of each tumor.</v>
      </c>
    </row>
    <row r="8" spans="1:2" x14ac:dyDescent="0.25">
      <c r="B8" s="1" t="str">
        <f>'Supplementary Table S3'!A1</f>
        <v>Supplementary Table S3. Ion Torrent Fusion Primers</v>
      </c>
    </row>
    <row r="9" spans="1:2" x14ac:dyDescent="0.25">
      <c r="B9" s="1" t="str">
        <f>'Supplementary Table S4'!A1</f>
        <v>Supplementary Table S4. Concordance between methylation levels of Alu elements  and AACCCGG determined by WGBS a</v>
      </c>
    </row>
    <row r="10" spans="1:2" x14ac:dyDescent="0.25">
      <c r="B10" s="1" t="str">
        <f>'Supplementary Table S5'!A1</f>
        <v>Supplementary Table S5.  Linearity of QUAlu</v>
      </c>
    </row>
    <row r="11" spans="1:2" x14ac:dyDescent="0.25">
      <c r="B11" s="1" t="str">
        <f>'Supplementary Table S6'!A1</f>
        <v>Supplementary Table S6. Deep sequencing of QUAlu products</v>
      </c>
    </row>
    <row r="12" spans="1:2" x14ac:dyDescent="0.25">
      <c r="B12" s="1" t="str">
        <f>'Supplementary Table S7'!A1</f>
        <v>Supplementary Table S7. Summary of clinical data and QUAlu Cq results in all samples analyzed</v>
      </c>
    </row>
    <row r="13" spans="1:2" x14ac:dyDescent="0.25">
      <c r="B13" s="1" t="str">
        <f>'Supplementary Table S8'!A1</f>
        <v>Supplementary Table S8. Post-hoc Kruskal Wallisa analysis for tumor samples</v>
      </c>
    </row>
    <row r="14" spans="1:2" x14ac:dyDescent="0.25">
      <c r="B14" s="1" t="str">
        <f>'Supplementary Table S9'!A1</f>
        <v>Supplementary Table S9. Paired samples classified according to the Tumor/Normal PUMA fold change</v>
      </c>
    </row>
    <row r="15" spans="1:2" x14ac:dyDescent="0.25">
      <c r="B15" s="1" t="str">
        <f>'Supplementary Table S10'!A1</f>
        <v>Supplementary Table S10. PUMA in Lung tumor and normal tissue according to tumor type and smoking status</v>
      </c>
    </row>
    <row r="18" spans="2:11" ht="23.25" x14ac:dyDescent="0.35">
      <c r="B18" s="184"/>
      <c r="C18" s="185"/>
      <c r="D18" s="185"/>
      <c r="E18" s="185"/>
      <c r="F18" s="185"/>
      <c r="G18" s="185"/>
      <c r="H18" s="185"/>
      <c r="I18" s="185"/>
      <c r="J18" s="185"/>
      <c r="K18" s="185"/>
    </row>
    <row r="19" spans="2:11" ht="23.25" x14ac:dyDescent="0.35">
      <c r="B19" s="181"/>
    </row>
  </sheetData>
  <pageMargins left="0.7" right="0.7" top="0.75" bottom="0.75" header="0.3" footer="0.3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baseColWidth="10" defaultColWidth="11.42578125" defaultRowHeight="15" x14ac:dyDescent="0.25"/>
  <cols>
    <col min="1" max="1" width="16.42578125" customWidth="1"/>
    <col min="2" max="6" width="15.7109375" customWidth="1"/>
  </cols>
  <sheetData>
    <row r="1" spans="1:6" ht="16.5" thickBot="1" x14ac:dyDescent="0.3">
      <c r="A1" s="109" t="s">
        <v>259</v>
      </c>
      <c r="B1" s="96"/>
      <c r="C1" s="96"/>
      <c r="D1" s="96"/>
      <c r="E1" s="96"/>
      <c r="F1" s="96"/>
    </row>
    <row r="2" spans="1:6" ht="15.75" thickBot="1" x14ac:dyDescent="0.3">
      <c r="A2" s="129"/>
      <c r="B2" s="136" t="s">
        <v>124</v>
      </c>
      <c r="C2" s="136" t="s">
        <v>125</v>
      </c>
      <c r="D2" s="136" t="s">
        <v>126</v>
      </c>
      <c r="E2" s="136" t="s">
        <v>127</v>
      </c>
      <c r="F2" s="137" t="s">
        <v>28</v>
      </c>
    </row>
    <row r="3" spans="1:6" x14ac:dyDescent="0.25">
      <c r="A3" s="135" t="s">
        <v>9</v>
      </c>
      <c r="B3" s="130">
        <v>2</v>
      </c>
      <c r="C3" s="130">
        <v>5</v>
      </c>
      <c r="D3" s="130">
        <v>6</v>
      </c>
      <c r="E3" s="130">
        <v>1</v>
      </c>
      <c r="F3" s="131">
        <v>14</v>
      </c>
    </row>
    <row r="4" spans="1:6" x14ac:dyDescent="0.25">
      <c r="A4" s="135" t="s">
        <v>10</v>
      </c>
      <c r="B4" s="130">
        <v>1</v>
      </c>
      <c r="C4" s="130">
        <v>2</v>
      </c>
      <c r="D4" s="130">
        <v>2</v>
      </c>
      <c r="E4" s="130">
        <v>2</v>
      </c>
      <c r="F4" s="131">
        <v>7</v>
      </c>
    </row>
    <row r="5" spans="1:6" x14ac:dyDescent="0.25">
      <c r="A5" s="135" t="s">
        <v>11</v>
      </c>
      <c r="B5" s="130">
        <v>0</v>
      </c>
      <c r="C5" s="130">
        <v>2</v>
      </c>
      <c r="D5" s="130">
        <v>5</v>
      </c>
      <c r="E5" s="130">
        <v>0</v>
      </c>
      <c r="F5" s="131">
        <v>7</v>
      </c>
    </row>
    <row r="6" spans="1:6" x14ac:dyDescent="0.25">
      <c r="A6" s="135" t="s">
        <v>128</v>
      </c>
      <c r="B6" s="130">
        <v>5</v>
      </c>
      <c r="C6" s="130">
        <v>3</v>
      </c>
      <c r="D6" s="130">
        <v>6</v>
      </c>
      <c r="E6" s="130">
        <v>2</v>
      </c>
      <c r="F6" s="131">
        <v>16</v>
      </c>
    </row>
    <row r="7" spans="1:6" x14ac:dyDescent="0.25">
      <c r="A7" s="135" t="s">
        <v>13</v>
      </c>
      <c r="B7" s="130">
        <v>13</v>
      </c>
      <c r="C7" s="130">
        <v>9</v>
      </c>
      <c r="D7" s="130">
        <v>10</v>
      </c>
      <c r="E7" s="130">
        <v>5</v>
      </c>
      <c r="F7" s="131">
        <v>37</v>
      </c>
    </row>
    <row r="8" spans="1:6" ht="15.75" thickBot="1" x14ac:dyDescent="0.3">
      <c r="A8" s="133" t="s">
        <v>28</v>
      </c>
      <c r="B8" s="134">
        <v>21</v>
      </c>
      <c r="C8" s="134">
        <v>21</v>
      </c>
      <c r="D8" s="134">
        <v>29</v>
      </c>
      <c r="E8" s="134">
        <v>10</v>
      </c>
      <c r="F8" s="132">
        <v>81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10" sqref="A10"/>
    </sheetView>
  </sheetViews>
  <sheetFormatPr baseColWidth="10" defaultColWidth="11.42578125" defaultRowHeight="15" x14ac:dyDescent="0.25"/>
  <cols>
    <col min="1" max="1" width="33.7109375" customWidth="1"/>
    <col min="2" max="2" width="15" customWidth="1"/>
    <col min="3" max="3" width="13.7109375" customWidth="1"/>
    <col min="4" max="4" width="12" customWidth="1"/>
  </cols>
  <sheetData>
    <row r="1" spans="1:6" ht="19.5" thickBot="1" x14ac:dyDescent="0.3">
      <c r="A1" s="109" t="s">
        <v>260</v>
      </c>
      <c r="B1" s="110"/>
      <c r="C1" s="110"/>
      <c r="D1" s="111"/>
      <c r="E1" s="62"/>
      <c r="F1" s="62"/>
    </row>
    <row r="2" spans="1:6" ht="15.75" thickBot="1" x14ac:dyDescent="0.3">
      <c r="A2" s="61" t="s">
        <v>33</v>
      </c>
      <c r="B2" s="30" t="s">
        <v>132</v>
      </c>
      <c r="C2" s="30" t="s">
        <v>4</v>
      </c>
      <c r="D2" s="31" t="s">
        <v>94</v>
      </c>
    </row>
    <row r="3" spans="1:6" x14ac:dyDescent="0.25">
      <c r="A3" s="135" t="s">
        <v>61</v>
      </c>
      <c r="B3" s="22">
        <v>37</v>
      </c>
      <c r="C3" s="22" t="s">
        <v>146</v>
      </c>
      <c r="D3" s="23" t="s">
        <v>147</v>
      </c>
    </row>
    <row r="4" spans="1:6" x14ac:dyDescent="0.25">
      <c r="A4" s="135" t="s">
        <v>191</v>
      </c>
      <c r="B4" s="22">
        <v>19</v>
      </c>
      <c r="C4" s="22" t="s">
        <v>148</v>
      </c>
      <c r="D4" s="23" t="s">
        <v>149</v>
      </c>
    </row>
    <row r="5" spans="1:6" x14ac:dyDescent="0.25">
      <c r="A5" s="135" t="s">
        <v>24</v>
      </c>
      <c r="B5" s="22">
        <v>20</v>
      </c>
      <c r="C5" s="22" t="s">
        <v>150</v>
      </c>
      <c r="D5" s="23" t="s">
        <v>151</v>
      </c>
    </row>
    <row r="6" spans="1:6" x14ac:dyDescent="0.25">
      <c r="A6" s="135" t="s">
        <v>129</v>
      </c>
      <c r="B6" s="22">
        <v>3</v>
      </c>
      <c r="C6" s="22" t="s">
        <v>152</v>
      </c>
      <c r="D6" s="23" t="s">
        <v>153</v>
      </c>
    </row>
    <row r="7" spans="1:6" x14ac:dyDescent="0.25">
      <c r="A7" s="135" t="s">
        <v>130</v>
      </c>
      <c r="B7" s="22">
        <v>10</v>
      </c>
      <c r="C7" s="22" t="s">
        <v>154</v>
      </c>
      <c r="D7" s="23" t="s">
        <v>155</v>
      </c>
    </row>
    <row r="8" spans="1:6" ht="15.75" thickBot="1" x14ac:dyDescent="0.3">
      <c r="A8" s="138" t="s">
        <v>131</v>
      </c>
      <c r="B8" s="24">
        <v>12</v>
      </c>
      <c r="C8" s="24" t="s">
        <v>156</v>
      </c>
      <c r="D8" s="25" t="s">
        <v>157</v>
      </c>
    </row>
  </sheetData>
  <pageMargins left="0.7" right="0.7" top="0.75" bottom="0.75" header="0.3" footer="0.3"/>
  <ignoredErrors>
    <ignoredError sqref="C3:D8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opLeftCell="A18" workbookViewId="0">
      <selection activeCell="J27" sqref="J27"/>
    </sheetView>
  </sheetViews>
  <sheetFormatPr baseColWidth="10" defaultColWidth="11.42578125" defaultRowHeight="15" x14ac:dyDescent="0.25"/>
  <cols>
    <col min="1" max="1" width="18.140625" style="1" customWidth="1"/>
    <col min="2" max="2" width="28.42578125" customWidth="1"/>
    <col min="4" max="4" width="11.85546875" bestFit="1" customWidth="1"/>
  </cols>
  <sheetData>
    <row r="1" spans="1:8" ht="21.75" thickBot="1" x14ac:dyDescent="0.4">
      <c r="A1" s="74" t="s">
        <v>195</v>
      </c>
      <c r="B1" s="72"/>
      <c r="C1" s="72"/>
      <c r="D1" s="72"/>
      <c r="E1" s="72"/>
      <c r="F1" s="72"/>
      <c r="G1" s="73"/>
    </row>
    <row r="2" spans="1:8" x14ac:dyDescent="0.25">
      <c r="A2" s="139"/>
      <c r="B2" s="140"/>
      <c r="C2" s="141" t="s">
        <v>13</v>
      </c>
      <c r="D2" s="141" t="s">
        <v>12</v>
      </c>
      <c r="E2" s="141" t="s">
        <v>9</v>
      </c>
      <c r="F2" s="141" t="s">
        <v>10</v>
      </c>
      <c r="G2" s="18" t="s">
        <v>11</v>
      </c>
      <c r="H2" s="2"/>
    </row>
    <row r="3" spans="1:8" x14ac:dyDescent="0.25">
      <c r="A3" s="186" t="s">
        <v>27</v>
      </c>
      <c r="B3" s="187"/>
      <c r="C3" s="187"/>
      <c r="D3" s="187"/>
      <c r="E3" s="187"/>
      <c r="F3" s="187"/>
      <c r="G3" s="188"/>
      <c r="H3" s="2"/>
    </row>
    <row r="4" spans="1:8" x14ac:dyDescent="0.25">
      <c r="A4" s="151" t="s">
        <v>0</v>
      </c>
      <c r="B4" s="152"/>
      <c r="C4" s="153"/>
      <c r="D4" s="153"/>
      <c r="E4" s="153"/>
      <c r="F4" s="153"/>
      <c r="G4" s="154"/>
    </row>
    <row r="5" spans="1:8" x14ac:dyDescent="0.25">
      <c r="A5" s="151"/>
      <c r="B5" s="152" t="s">
        <v>1</v>
      </c>
      <c r="C5" s="153">
        <v>8</v>
      </c>
      <c r="D5" s="153">
        <v>7</v>
      </c>
      <c r="E5" s="153">
        <v>20</v>
      </c>
      <c r="F5" s="153" t="s">
        <v>26</v>
      </c>
      <c r="G5" s="154">
        <v>33</v>
      </c>
    </row>
    <row r="6" spans="1:8" x14ac:dyDescent="0.25">
      <c r="A6" s="151"/>
      <c r="B6" s="152" t="s">
        <v>2</v>
      </c>
      <c r="C6" s="153">
        <v>31</v>
      </c>
      <c r="D6" s="153">
        <v>9</v>
      </c>
      <c r="E6" s="153" t="s">
        <v>26</v>
      </c>
      <c r="F6" s="153">
        <v>18</v>
      </c>
      <c r="G6" s="154">
        <v>12</v>
      </c>
    </row>
    <row r="7" spans="1:8" x14ac:dyDescent="0.25">
      <c r="A7" s="151"/>
      <c r="B7" s="152" t="s">
        <v>19</v>
      </c>
      <c r="C7" s="153" t="s">
        <v>26</v>
      </c>
      <c r="D7" s="153" t="s">
        <v>26</v>
      </c>
      <c r="E7" s="153" t="s">
        <v>26</v>
      </c>
      <c r="F7" s="153" t="s">
        <v>26</v>
      </c>
      <c r="G7" s="154">
        <v>1</v>
      </c>
    </row>
    <row r="8" spans="1:8" x14ac:dyDescent="0.25">
      <c r="A8" s="155"/>
      <c r="B8" s="156" t="s">
        <v>28</v>
      </c>
      <c r="C8" s="157">
        <f>SUM(C5:C7)</f>
        <v>39</v>
      </c>
      <c r="D8" s="157">
        <f>SUM(D5:D7)</f>
        <v>16</v>
      </c>
      <c r="E8" s="157">
        <f>SUM(E5:E7)</f>
        <v>20</v>
      </c>
      <c r="F8" s="157">
        <f>SUM(F5:F7)</f>
        <v>18</v>
      </c>
      <c r="G8" s="158">
        <f>SUM(G5:G7)</f>
        <v>46</v>
      </c>
    </row>
    <row r="9" spans="1:8" x14ac:dyDescent="0.25">
      <c r="A9" s="151"/>
      <c r="B9" s="152"/>
      <c r="C9" s="153"/>
      <c r="D9" s="153"/>
      <c r="E9" s="153"/>
      <c r="F9" s="153"/>
      <c r="G9" s="154"/>
    </row>
    <row r="10" spans="1:8" x14ac:dyDescent="0.25">
      <c r="A10" s="151" t="s">
        <v>3</v>
      </c>
      <c r="B10" s="152"/>
      <c r="C10" s="153"/>
      <c r="D10" s="153"/>
      <c r="E10" s="153"/>
      <c r="F10" s="153"/>
      <c r="G10" s="154"/>
    </row>
    <row r="11" spans="1:8" x14ac:dyDescent="0.25">
      <c r="A11" s="151"/>
      <c r="B11" s="152" t="s">
        <v>4</v>
      </c>
      <c r="C11" s="153">
        <v>60.8</v>
      </c>
      <c r="D11" s="153">
        <v>75</v>
      </c>
      <c r="E11" s="153">
        <v>58.8</v>
      </c>
      <c r="F11" s="153">
        <v>61.9</v>
      </c>
      <c r="G11" s="154">
        <v>45.9</v>
      </c>
    </row>
    <row r="12" spans="1:8" x14ac:dyDescent="0.25">
      <c r="A12" s="151"/>
      <c r="B12" s="152" t="s">
        <v>5</v>
      </c>
      <c r="C12" s="153" t="s">
        <v>18</v>
      </c>
      <c r="D12" s="153" t="s">
        <v>17</v>
      </c>
      <c r="E12" s="153" t="s">
        <v>14</v>
      </c>
      <c r="F12" s="153" t="s">
        <v>15</v>
      </c>
      <c r="G12" s="154" t="s">
        <v>16</v>
      </c>
    </row>
    <row r="13" spans="1:8" x14ac:dyDescent="0.25">
      <c r="A13" s="151"/>
      <c r="B13" s="152"/>
      <c r="C13" s="153"/>
      <c r="D13" s="153"/>
      <c r="E13" s="153"/>
      <c r="F13" s="153"/>
      <c r="G13" s="154"/>
    </row>
    <row r="14" spans="1:8" x14ac:dyDescent="0.25">
      <c r="A14" s="186" t="s">
        <v>196</v>
      </c>
      <c r="B14" s="187"/>
      <c r="C14" s="187"/>
      <c r="D14" s="187"/>
      <c r="E14" s="187"/>
      <c r="F14" s="187"/>
      <c r="G14" s="188"/>
    </row>
    <row r="15" spans="1:8" x14ac:dyDescent="0.25">
      <c r="A15" s="159"/>
      <c r="B15" s="152" t="s">
        <v>23</v>
      </c>
      <c r="C15" s="153">
        <v>37</v>
      </c>
      <c r="D15" s="153">
        <v>16</v>
      </c>
      <c r="E15" s="153">
        <v>14</v>
      </c>
      <c r="F15" s="153">
        <v>7</v>
      </c>
      <c r="G15" s="154">
        <v>9</v>
      </c>
    </row>
    <row r="16" spans="1:8" x14ac:dyDescent="0.25">
      <c r="A16" s="151"/>
      <c r="B16" s="152" t="s">
        <v>20</v>
      </c>
      <c r="C16" s="153">
        <v>39</v>
      </c>
      <c r="D16" s="153">
        <v>16</v>
      </c>
      <c r="E16" s="153">
        <v>20</v>
      </c>
      <c r="F16" s="153">
        <v>18</v>
      </c>
      <c r="G16" s="154">
        <v>44</v>
      </c>
    </row>
    <row r="17" spans="1:7" x14ac:dyDescent="0.25">
      <c r="A17" s="155"/>
      <c r="B17" s="156" t="s">
        <v>28</v>
      </c>
      <c r="C17" s="157">
        <f>SUM(C15:C16)</f>
        <v>76</v>
      </c>
      <c r="D17" s="157">
        <f>SUM(D15:D16)</f>
        <v>32</v>
      </c>
      <c r="E17" s="157">
        <f>SUM(E15:E16)</f>
        <v>34</v>
      </c>
      <c r="F17" s="157">
        <f>SUM(F15:F16)</f>
        <v>25</v>
      </c>
      <c r="G17" s="158">
        <f>SUM(G15:G16)</f>
        <v>53</v>
      </c>
    </row>
    <row r="18" spans="1:7" s="3" customFormat="1" x14ac:dyDescent="0.25">
      <c r="A18" s="151"/>
      <c r="B18" s="160" t="s">
        <v>29</v>
      </c>
      <c r="C18" s="161">
        <v>37</v>
      </c>
      <c r="D18" s="161">
        <v>16</v>
      </c>
      <c r="E18" s="161">
        <v>14</v>
      </c>
      <c r="F18" s="161">
        <v>7</v>
      </c>
      <c r="G18" s="162">
        <v>7</v>
      </c>
    </row>
    <row r="19" spans="1:7" x14ac:dyDescent="0.25">
      <c r="A19" s="151"/>
      <c r="B19" s="152"/>
      <c r="C19" s="153"/>
      <c r="D19" s="153"/>
      <c r="E19" s="153"/>
      <c r="F19" s="153"/>
      <c r="G19" s="154"/>
    </row>
    <row r="20" spans="1:7" x14ac:dyDescent="0.25">
      <c r="A20" s="172"/>
      <c r="B20" s="173"/>
      <c r="C20" s="174"/>
      <c r="D20" s="174"/>
      <c r="E20" s="174"/>
      <c r="F20" s="174"/>
      <c r="G20" s="175"/>
    </row>
    <row r="21" spans="1:7" x14ac:dyDescent="0.25">
      <c r="A21" s="151"/>
      <c r="B21" s="160"/>
      <c r="C21" s="161"/>
      <c r="D21" s="161"/>
      <c r="E21" s="161"/>
      <c r="F21" s="161"/>
      <c r="G21" s="162"/>
    </row>
    <row r="22" spans="1:7" x14ac:dyDescent="0.25">
      <c r="A22" s="151" t="s">
        <v>199</v>
      </c>
      <c r="B22" s="182"/>
      <c r="C22" s="183"/>
      <c r="D22" s="153"/>
      <c r="E22" s="153"/>
      <c r="F22" s="153"/>
      <c r="G22" s="154"/>
    </row>
    <row r="23" spans="1:7" x14ac:dyDescent="0.25">
      <c r="A23" s="151"/>
      <c r="B23" s="182" t="s">
        <v>24</v>
      </c>
      <c r="C23" s="183">
        <v>20</v>
      </c>
      <c r="D23" s="153"/>
      <c r="E23" s="163"/>
      <c r="F23" s="153"/>
      <c r="G23" s="154"/>
    </row>
    <row r="24" spans="1:7" x14ac:dyDescent="0.25">
      <c r="A24" s="151"/>
      <c r="B24" s="171" t="s">
        <v>175</v>
      </c>
      <c r="C24" s="183"/>
      <c r="D24" s="153"/>
      <c r="E24" s="163"/>
      <c r="F24" s="153"/>
      <c r="G24" s="154"/>
    </row>
    <row r="25" spans="1:7" ht="17.25" customHeight="1" x14ac:dyDescent="0.25">
      <c r="A25" s="151"/>
      <c r="B25" s="164" t="s">
        <v>176</v>
      </c>
      <c r="C25" s="165">
        <v>2</v>
      </c>
      <c r="D25" s="165"/>
      <c r="E25" s="165"/>
      <c r="F25" s="165"/>
      <c r="G25" s="166"/>
    </row>
    <row r="26" spans="1:7" ht="17.25" customHeight="1" x14ac:dyDescent="0.25">
      <c r="A26" s="151"/>
      <c r="B26" s="164" t="s">
        <v>177</v>
      </c>
      <c r="C26" s="165">
        <v>8</v>
      </c>
      <c r="D26" s="165"/>
      <c r="E26" s="165"/>
      <c r="F26" s="165"/>
      <c r="G26" s="166"/>
    </row>
    <row r="27" spans="1:7" ht="17.25" customHeight="1" x14ac:dyDescent="0.25">
      <c r="A27" s="151"/>
      <c r="B27" s="164" t="s">
        <v>178</v>
      </c>
      <c r="C27" s="165">
        <v>7</v>
      </c>
      <c r="D27" s="165"/>
      <c r="E27" s="165"/>
      <c r="F27" s="165"/>
      <c r="G27" s="166"/>
    </row>
    <row r="28" spans="1:7" ht="17.25" customHeight="1" x14ac:dyDescent="0.25">
      <c r="A28" s="151"/>
      <c r="B28" s="164" t="s">
        <v>25</v>
      </c>
      <c r="C28" s="165">
        <v>3</v>
      </c>
      <c r="D28" s="165"/>
      <c r="E28" s="165"/>
      <c r="F28" s="165"/>
      <c r="G28" s="166"/>
    </row>
    <row r="29" spans="1:7" ht="17.25" customHeight="1" x14ac:dyDescent="0.25">
      <c r="A29" s="151"/>
      <c r="B29" s="164"/>
      <c r="C29" s="165"/>
      <c r="D29" s="165"/>
      <c r="E29" s="165"/>
      <c r="F29" s="165"/>
      <c r="G29" s="166"/>
    </row>
    <row r="30" spans="1:7" x14ac:dyDescent="0.25">
      <c r="A30" s="151"/>
      <c r="B30" s="182" t="s">
        <v>174</v>
      </c>
      <c r="C30" s="183">
        <v>19</v>
      </c>
      <c r="D30" s="153"/>
      <c r="E30" s="163"/>
      <c r="F30" s="153"/>
      <c r="G30" s="154"/>
    </row>
    <row r="31" spans="1:7" x14ac:dyDescent="0.25">
      <c r="A31" s="151"/>
      <c r="B31" s="171" t="s">
        <v>175</v>
      </c>
      <c r="C31" s="183"/>
      <c r="D31" s="153"/>
      <c r="E31" s="163"/>
      <c r="F31" s="153"/>
      <c r="G31" s="154"/>
    </row>
    <row r="32" spans="1:7" ht="17.25" customHeight="1" x14ac:dyDescent="0.25">
      <c r="A32" s="151"/>
      <c r="B32" s="164" t="s">
        <v>176</v>
      </c>
      <c r="C32" s="165">
        <v>1</v>
      </c>
      <c r="D32" s="165"/>
      <c r="E32" s="165"/>
      <c r="F32" s="165"/>
      <c r="G32" s="166"/>
    </row>
    <row r="33" spans="1:7" ht="17.25" customHeight="1" x14ac:dyDescent="0.25">
      <c r="A33" s="151"/>
      <c r="B33" s="164" t="s">
        <v>177</v>
      </c>
      <c r="C33" s="165">
        <v>2</v>
      </c>
      <c r="D33" s="165"/>
      <c r="E33" s="165"/>
      <c r="F33" s="165"/>
      <c r="G33" s="166"/>
    </row>
    <row r="34" spans="1:7" ht="17.25" customHeight="1" x14ac:dyDescent="0.25">
      <c r="A34" s="151"/>
      <c r="B34" s="164" t="s">
        <v>178</v>
      </c>
      <c r="C34" s="165">
        <v>5</v>
      </c>
      <c r="D34" s="165"/>
      <c r="E34" s="165"/>
      <c r="F34" s="165"/>
      <c r="G34" s="166"/>
    </row>
    <row r="35" spans="1:7" ht="17.25" customHeight="1" x14ac:dyDescent="0.25">
      <c r="A35" s="151"/>
      <c r="B35" s="164" t="s">
        <v>25</v>
      </c>
      <c r="C35" s="165">
        <v>11</v>
      </c>
      <c r="D35" s="165"/>
      <c r="E35" s="165"/>
      <c r="F35" s="165"/>
      <c r="G35" s="166"/>
    </row>
    <row r="36" spans="1:7" ht="17.25" customHeight="1" x14ac:dyDescent="0.25">
      <c r="A36" s="159"/>
      <c r="B36" s="152"/>
      <c r="C36" s="153"/>
      <c r="D36" s="153"/>
      <c r="E36" s="153"/>
      <c r="F36" s="153"/>
      <c r="G36" s="154"/>
    </row>
    <row r="37" spans="1:7" x14ac:dyDescent="0.25">
      <c r="A37" s="151" t="s">
        <v>200</v>
      </c>
      <c r="B37" s="152"/>
      <c r="C37" s="153"/>
      <c r="D37" s="153"/>
      <c r="E37" s="153"/>
      <c r="F37" s="153"/>
      <c r="G37" s="154"/>
    </row>
    <row r="38" spans="1:7" x14ac:dyDescent="0.25">
      <c r="A38" s="151"/>
      <c r="B38" s="152" t="s">
        <v>21</v>
      </c>
      <c r="C38" s="153"/>
      <c r="D38" s="153"/>
      <c r="E38" s="163"/>
      <c r="F38" s="153"/>
      <c r="G38" s="154">
        <v>14</v>
      </c>
    </row>
    <row r="39" spans="1:7" ht="17.25" customHeight="1" x14ac:dyDescent="0.25">
      <c r="A39" s="151"/>
      <c r="B39" s="171" t="s">
        <v>7</v>
      </c>
      <c r="C39" s="153"/>
      <c r="D39" s="153"/>
      <c r="E39" s="153"/>
      <c r="F39" s="153"/>
      <c r="G39" s="154"/>
    </row>
    <row r="40" spans="1:7" x14ac:dyDescent="0.25">
      <c r="A40" s="151"/>
      <c r="B40" s="164" t="s">
        <v>30</v>
      </c>
      <c r="C40" s="165"/>
      <c r="D40" s="165"/>
      <c r="E40" s="165"/>
      <c r="F40" s="165"/>
      <c r="G40" s="166">
        <v>5</v>
      </c>
    </row>
    <row r="41" spans="1:7" x14ac:dyDescent="0.25">
      <c r="A41" s="151"/>
      <c r="B41" s="164" t="s">
        <v>8</v>
      </c>
      <c r="C41" s="165"/>
      <c r="D41" s="165"/>
      <c r="E41" s="165"/>
      <c r="F41" s="165"/>
      <c r="G41" s="166">
        <v>0</v>
      </c>
    </row>
    <row r="42" spans="1:7" x14ac:dyDescent="0.25">
      <c r="A42" s="151"/>
      <c r="B42" s="164" t="s">
        <v>31</v>
      </c>
      <c r="C42" s="165"/>
      <c r="D42" s="165"/>
      <c r="E42" s="165"/>
      <c r="F42" s="165"/>
      <c r="G42" s="166">
        <v>9</v>
      </c>
    </row>
    <row r="43" spans="1:7" x14ac:dyDescent="0.25">
      <c r="A43" s="151"/>
      <c r="B43" s="164"/>
      <c r="C43" s="165"/>
      <c r="D43" s="165"/>
      <c r="E43" s="165"/>
      <c r="F43" s="165"/>
      <c r="G43" s="154"/>
    </row>
    <row r="44" spans="1:7" x14ac:dyDescent="0.25">
      <c r="A44" s="151"/>
      <c r="B44" s="152" t="s">
        <v>22</v>
      </c>
      <c r="C44" s="153"/>
      <c r="D44" s="153"/>
      <c r="E44" s="163"/>
      <c r="F44" s="153"/>
      <c r="G44" s="154">
        <v>30</v>
      </c>
    </row>
    <row r="45" spans="1:7" ht="17.25" customHeight="1" x14ac:dyDescent="0.25">
      <c r="A45" s="151"/>
      <c r="B45" s="171" t="s">
        <v>7</v>
      </c>
      <c r="C45" s="153"/>
      <c r="D45" s="153"/>
      <c r="E45" s="153"/>
      <c r="F45" s="153"/>
      <c r="G45" s="154"/>
    </row>
    <row r="46" spans="1:7" x14ac:dyDescent="0.25">
      <c r="A46" s="151"/>
      <c r="B46" s="164" t="s">
        <v>30</v>
      </c>
      <c r="C46" s="165"/>
      <c r="D46" s="165"/>
      <c r="E46" s="165"/>
      <c r="F46" s="165"/>
      <c r="G46" s="166">
        <v>5</v>
      </c>
    </row>
    <row r="47" spans="1:7" x14ac:dyDescent="0.25">
      <c r="A47" s="151"/>
      <c r="B47" s="164" t="s">
        <v>8</v>
      </c>
      <c r="C47" s="165"/>
      <c r="D47" s="165"/>
      <c r="E47" s="165"/>
      <c r="F47" s="165"/>
      <c r="G47" s="166">
        <v>15</v>
      </c>
    </row>
    <row r="48" spans="1:7" x14ac:dyDescent="0.25">
      <c r="A48" s="151"/>
      <c r="B48" s="164" t="s">
        <v>31</v>
      </c>
      <c r="C48" s="165"/>
      <c r="D48" s="165"/>
      <c r="E48" s="165"/>
      <c r="F48" s="165"/>
      <c r="G48" s="166">
        <v>10</v>
      </c>
    </row>
    <row r="49" spans="1:7" ht="17.25" customHeight="1" thickBot="1" x14ac:dyDescent="0.3">
      <c r="A49" s="167"/>
      <c r="B49" s="168"/>
      <c r="C49" s="169"/>
      <c r="D49" s="169"/>
      <c r="E49" s="169"/>
      <c r="F49" s="169"/>
      <c r="G49" s="170"/>
    </row>
    <row r="50" spans="1:7" x14ac:dyDescent="0.25">
      <c r="A50" s="150" t="s">
        <v>198</v>
      </c>
      <c r="B50" s="2"/>
    </row>
  </sheetData>
  <mergeCells count="2">
    <mergeCell ref="A3:G3"/>
    <mergeCell ref="A14:G14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zoomScalePageLayoutView="70" workbookViewId="0">
      <selection activeCell="K10" sqref="K10"/>
    </sheetView>
  </sheetViews>
  <sheetFormatPr baseColWidth="10" defaultColWidth="11.42578125" defaultRowHeight="15" x14ac:dyDescent="0.25"/>
  <cols>
    <col min="1" max="1" width="10.7109375" customWidth="1"/>
    <col min="2" max="2" width="6.85546875" customWidth="1"/>
    <col min="3" max="3" width="9.7109375" customWidth="1"/>
    <col min="4" max="4" width="10" customWidth="1"/>
    <col min="5" max="5" width="8.85546875" customWidth="1"/>
    <col min="6" max="6" width="40" style="119" customWidth="1"/>
    <col min="7" max="7" width="9.7109375" customWidth="1"/>
    <col min="8" max="8" width="12.28515625" customWidth="1"/>
    <col min="9" max="9" width="0" hidden="1" customWidth="1"/>
  </cols>
  <sheetData>
    <row r="1" spans="1:9" ht="15.75" x14ac:dyDescent="0.25">
      <c r="A1" s="178" t="s">
        <v>261</v>
      </c>
      <c r="B1" s="177"/>
      <c r="C1" s="177"/>
      <c r="D1" s="177"/>
      <c r="E1" s="177"/>
      <c r="F1" s="177"/>
      <c r="G1" s="32"/>
      <c r="H1" s="32"/>
      <c r="I1" s="48"/>
    </row>
    <row r="2" spans="1:9" x14ac:dyDescent="0.25">
      <c r="A2" s="112"/>
      <c r="B2" s="87"/>
      <c r="C2" s="87"/>
      <c r="D2" s="87"/>
      <c r="E2" s="87"/>
      <c r="F2" s="115"/>
      <c r="G2" s="87"/>
      <c r="H2" s="87"/>
      <c r="I2" s="50"/>
    </row>
    <row r="3" spans="1:9" ht="25.5" x14ac:dyDescent="0.25">
      <c r="A3" s="88" t="s">
        <v>77</v>
      </c>
      <c r="B3" s="88" t="s">
        <v>78</v>
      </c>
      <c r="C3" s="88" t="s">
        <v>79</v>
      </c>
      <c r="D3" s="88" t="s">
        <v>0</v>
      </c>
      <c r="E3" s="88" t="s">
        <v>3</v>
      </c>
      <c r="F3" s="116" t="s">
        <v>6</v>
      </c>
      <c r="G3" s="88" t="s">
        <v>7</v>
      </c>
      <c r="H3" s="88" t="s">
        <v>201</v>
      </c>
      <c r="I3" s="53"/>
    </row>
    <row r="4" spans="1:9" x14ac:dyDescent="0.25">
      <c r="A4" s="176" t="s">
        <v>96</v>
      </c>
      <c r="B4" s="176">
        <v>2</v>
      </c>
      <c r="C4" s="176" t="s">
        <v>9</v>
      </c>
      <c r="D4" s="176" t="s">
        <v>1</v>
      </c>
      <c r="E4" s="176">
        <v>51</v>
      </c>
      <c r="F4" s="176" t="s">
        <v>202</v>
      </c>
      <c r="G4" s="176" t="s">
        <v>25</v>
      </c>
      <c r="H4" s="176" t="s">
        <v>203</v>
      </c>
      <c r="I4" s="48"/>
    </row>
    <row r="5" spans="1:9" x14ac:dyDescent="0.25">
      <c r="A5" s="176" t="s">
        <v>97</v>
      </c>
      <c r="B5" s="176">
        <v>4</v>
      </c>
      <c r="C5" s="176" t="s">
        <v>9</v>
      </c>
      <c r="D5" s="176" t="s">
        <v>1</v>
      </c>
      <c r="E5" s="176">
        <v>42</v>
      </c>
      <c r="F5" s="176" t="s">
        <v>204</v>
      </c>
      <c r="G5" s="176" t="s">
        <v>25</v>
      </c>
      <c r="H5" s="176" t="s">
        <v>205</v>
      </c>
      <c r="I5" s="48"/>
    </row>
    <row r="6" spans="1:9" x14ac:dyDescent="0.25">
      <c r="A6" s="176" t="s">
        <v>95</v>
      </c>
      <c r="B6" s="176">
        <v>5</v>
      </c>
      <c r="C6" s="176" t="s">
        <v>9</v>
      </c>
      <c r="D6" s="176" t="s">
        <v>1</v>
      </c>
      <c r="E6" s="176">
        <v>73</v>
      </c>
      <c r="F6" s="176" t="s">
        <v>206</v>
      </c>
      <c r="G6" s="176" t="s">
        <v>25</v>
      </c>
      <c r="H6" s="176" t="s">
        <v>203</v>
      </c>
      <c r="I6" s="48"/>
    </row>
    <row r="7" spans="1:9" x14ac:dyDescent="0.25">
      <c r="A7" s="176" t="s">
        <v>99</v>
      </c>
      <c r="B7" s="176">
        <v>7</v>
      </c>
      <c r="C7" s="176" t="s">
        <v>9</v>
      </c>
      <c r="D7" s="176" t="s">
        <v>1</v>
      </c>
      <c r="E7" s="176">
        <v>45</v>
      </c>
      <c r="F7" s="176" t="s">
        <v>206</v>
      </c>
      <c r="G7" s="176" t="s">
        <v>25</v>
      </c>
      <c r="H7" s="176" t="s">
        <v>205</v>
      </c>
      <c r="I7" s="48"/>
    </row>
    <row r="8" spans="1:9" x14ac:dyDescent="0.25">
      <c r="A8" s="176" t="s">
        <v>100</v>
      </c>
      <c r="B8" s="176">
        <v>8</v>
      </c>
      <c r="C8" s="176" t="s">
        <v>9</v>
      </c>
      <c r="D8" s="176" t="s">
        <v>1</v>
      </c>
      <c r="E8" s="176">
        <v>49</v>
      </c>
      <c r="F8" s="176" t="s">
        <v>206</v>
      </c>
      <c r="G8" s="176" t="s">
        <v>25</v>
      </c>
      <c r="H8" s="176" t="s">
        <v>203</v>
      </c>
      <c r="I8" s="48"/>
    </row>
    <row r="9" spans="1:9" x14ac:dyDescent="0.25">
      <c r="A9" s="176" t="s">
        <v>102</v>
      </c>
      <c r="B9" s="176">
        <v>14</v>
      </c>
      <c r="C9" s="176" t="s">
        <v>9</v>
      </c>
      <c r="D9" s="176" t="s">
        <v>1</v>
      </c>
      <c r="E9" s="176">
        <v>51</v>
      </c>
      <c r="F9" s="176" t="s">
        <v>206</v>
      </c>
      <c r="G9" s="176" t="s">
        <v>25</v>
      </c>
      <c r="H9" s="176" t="s">
        <v>203</v>
      </c>
      <c r="I9" s="48"/>
    </row>
    <row r="10" spans="1:9" x14ac:dyDescent="0.25">
      <c r="A10" s="176" t="s">
        <v>102</v>
      </c>
      <c r="B10" s="176">
        <v>35</v>
      </c>
      <c r="C10" s="176" t="s">
        <v>9</v>
      </c>
      <c r="D10" s="176" t="s">
        <v>1</v>
      </c>
      <c r="E10" s="176">
        <v>40</v>
      </c>
      <c r="F10" s="176" t="s">
        <v>206</v>
      </c>
      <c r="G10" s="176" t="s">
        <v>25</v>
      </c>
      <c r="H10" s="176" t="s">
        <v>207</v>
      </c>
      <c r="I10" s="48"/>
    </row>
    <row r="11" spans="1:9" x14ac:dyDescent="0.25">
      <c r="A11" s="176" t="s">
        <v>107</v>
      </c>
      <c r="B11" s="176">
        <v>50</v>
      </c>
      <c r="C11" s="176" t="s">
        <v>9</v>
      </c>
      <c r="D11" s="176" t="s">
        <v>1</v>
      </c>
      <c r="E11" s="176">
        <v>80</v>
      </c>
      <c r="F11" s="176" t="s">
        <v>206</v>
      </c>
      <c r="G11" s="176" t="s">
        <v>25</v>
      </c>
      <c r="H11" s="176" t="s">
        <v>208</v>
      </c>
      <c r="I11" s="48"/>
    </row>
    <row r="12" spans="1:9" x14ac:dyDescent="0.25">
      <c r="A12" s="176" t="s">
        <v>100</v>
      </c>
      <c r="B12" s="176">
        <v>61</v>
      </c>
      <c r="C12" s="176" t="s">
        <v>9</v>
      </c>
      <c r="D12" s="176" t="s">
        <v>1</v>
      </c>
      <c r="E12" s="176">
        <v>73</v>
      </c>
      <c r="F12" s="176" t="s">
        <v>206</v>
      </c>
      <c r="G12" s="176" t="s">
        <v>25</v>
      </c>
      <c r="H12" s="176" t="s">
        <v>208</v>
      </c>
      <c r="I12" s="48"/>
    </row>
    <row r="13" spans="1:9" x14ac:dyDescent="0.25">
      <c r="A13" s="176" t="s">
        <v>114</v>
      </c>
      <c r="B13" s="176">
        <v>67</v>
      </c>
      <c r="C13" s="176" t="s">
        <v>9</v>
      </c>
      <c r="D13" s="176" t="s">
        <v>1</v>
      </c>
      <c r="E13" s="176">
        <v>83</v>
      </c>
      <c r="F13" s="176" t="s">
        <v>206</v>
      </c>
      <c r="G13" s="176" t="s">
        <v>25</v>
      </c>
      <c r="H13" s="176" t="s">
        <v>205</v>
      </c>
      <c r="I13" s="48"/>
    </row>
    <row r="14" spans="1:9" x14ac:dyDescent="0.25">
      <c r="A14" s="176" t="s">
        <v>111</v>
      </c>
      <c r="B14" s="176">
        <v>71</v>
      </c>
      <c r="C14" s="176" t="s">
        <v>9</v>
      </c>
      <c r="D14" s="176" t="s">
        <v>1</v>
      </c>
      <c r="E14" s="176">
        <v>31</v>
      </c>
      <c r="F14" s="176" t="s">
        <v>209</v>
      </c>
      <c r="G14" s="176" t="s">
        <v>25</v>
      </c>
      <c r="H14" s="176" t="s">
        <v>210</v>
      </c>
      <c r="I14" s="48"/>
    </row>
    <row r="15" spans="1:9" x14ac:dyDescent="0.25">
      <c r="A15" s="176" t="s">
        <v>111</v>
      </c>
      <c r="B15" s="176">
        <v>73</v>
      </c>
      <c r="C15" s="176" t="s">
        <v>9</v>
      </c>
      <c r="D15" s="176" t="s">
        <v>1</v>
      </c>
      <c r="E15" s="176">
        <v>69</v>
      </c>
      <c r="F15" s="176" t="s">
        <v>211</v>
      </c>
      <c r="G15" s="176" t="s">
        <v>25</v>
      </c>
      <c r="H15" s="176" t="s">
        <v>205</v>
      </c>
      <c r="I15" s="48"/>
    </row>
    <row r="16" spans="1:9" x14ac:dyDescent="0.25">
      <c r="A16" s="176" t="s">
        <v>108</v>
      </c>
      <c r="B16" s="176">
        <v>74</v>
      </c>
      <c r="C16" s="176" t="s">
        <v>9</v>
      </c>
      <c r="D16" s="176" t="s">
        <v>1</v>
      </c>
      <c r="E16" s="176">
        <v>44</v>
      </c>
      <c r="F16" s="176" t="s">
        <v>202</v>
      </c>
      <c r="G16" s="176" t="s">
        <v>25</v>
      </c>
      <c r="H16" s="176" t="s">
        <v>212</v>
      </c>
      <c r="I16" s="48"/>
    </row>
    <row r="17" spans="1:9" x14ac:dyDescent="0.25">
      <c r="A17" s="176" t="s">
        <v>113</v>
      </c>
      <c r="B17" s="176">
        <v>80</v>
      </c>
      <c r="C17" s="176" t="s">
        <v>9</v>
      </c>
      <c r="D17" s="176" t="s">
        <v>1</v>
      </c>
      <c r="E17" s="176">
        <v>71</v>
      </c>
      <c r="F17" s="176" t="s">
        <v>206</v>
      </c>
      <c r="G17" s="176" t="s">
        <v>25</v>
      </c>
      <c r="H17" s="176" t="s">
        <v>208</v>
      </c>
      <c r="I17" s="48"/>
    </row>
    <row r="18" spans="1:9" x14ac:dyDescent="0.25">
      <c r="A18" s="176" t="s">
        <v>116</v>
      </c>
      <c r="B18" s="176">
        <v>109</v>
      </c>
      <c r="C18" s="176" t="s">
        <v>9</v>
      </c>
      <c r="D18" s="176" t="s">
        <v>1</v>
      </c>
      <c r="E18" s="176">
        <v>63</v>
      </c>
      <c r="F18" s="176" t="s">
        <v>206</v>
      </c>
      <c r="G18" s="176" t="s">
        <v>25</v>
      </c>
      <c r="H18" s="176" t="s">
        <v>203</v>
      </c>
      <c r="I18" s="48"/>
    </row>
    <row r="19" spans="1:9" x14ac:dyDescent="0.25">
      <c r="A19" s="176" t="s">
        <v>116</v>
      </c>
      <c r="B19" s="176">
        <v>110</v>
      </c>
      <c r="C19" s="176" t="s">
        <v>9</v>
      </c>
      <c r="D19" s="176" t="s">
        <v>1</v>
      </c>
      <c r="E19" s="176">
        <v>55</v>
      </c>
      <c r="F19" s="176" t="s">
        <v>206</v>
      </c>
      <c r="G19" s="176" t="s">
        <v>25</v>
      </c>
      <c r="H19" s="176" t="s">
        <v>207</v>
      </c>
      <c r="I19" s="48"/>
    </row>
    <row r="20" spans="1:9" x14ac:dyDescent="0.25">
      <c r="A20" s="176" t="s">
        <v>111</v>
      </c>
      <c r="B20" s="176">
        <v>111</v>
      </c>
      <c r="C20" s="176" t="s">
        <v>9</v>
      </c>
      <c r="D20" s="176" t="s">
        <v>1</v>
      </c>
      <c r="E20" s="176">
        <v>58</v>
      </c>
      <c r="F20" s="176" t="s">
        <v>206</v>
      </c>
      <c r="G20" s="176" t="s">
        <v>25</v>
      </c>
      <c r="H20" s="176" t="s">
        <v>203</v>
      </c>
      <c r="I20" s="48"/>
    </row>
    <row r="21" spans="1:9" x14ac:dyDescent="0.25">
      <c r="A21" s="176" t="s">
        <v>101</v>
      </c>
      <c r="B21" s="176">
        <v>112</v>
      </c>
      <c r="C21" s="176" t="s">
        <v>9</v>
      </c>
      <c r="D21" s="176" t="s">
        <v>1</v>
      </c>
      <c r="E21" s="176">
        <v>49</v>
      </c>
      <c r="F21" s="176" t="s">
        <v>213</v>
      </c>
      <c r="G21" s="176" t="s">
        <v>25</v>
      </c>
      <c r="H21" s="176" t="s">
        <v>208</v>
      </c>
      <c r="I21" s="48"/>
    </row>
    <row r="22" spans="1:9" x14ac:dyDescent="0.25">
      <c r="A22" s="176" t="s">
        <v>111</v>
      </c>
      <c r="B22" s="176">
        <v>113</v>
      </c>
      <c r="C22" s="176" t="s">
        <v>9</v>
      </c>
      <c r="D22" s="176" t="s">
        <v>1</v>
      </c>
      <c r="E22" s="176">
        <v>74</v>
      </c>
      <c r="F22" s="176" t="s">
        <v>206</v>
      </c>
      <c r="G22" s="176" t="s">
        <v>25</v>
      </c>
      <c r="H22" s="176" t="s">
        <v>25</v>
      </c>
      <c r="I22" s="48"/>
    </row>
    <row r="23" spans="1:9" x14ac:dyDescent="0.25">
      <c r="A23" s="176" t="s">
        <v>110</v>
      </c>
      <c r="B23" s="176">
        <v>114</v>
      </c>
      <c r="C23" s="176" t="s">
        <v>9</v>
      </c>
      <c r="D23" s="176" t="s">
        <v>1</v>
      </c>
      <c r="E23" s="176">
        <v>75</v>
      </c>
      <c r="F23" s="176" t="s">
        <v>214</v>
      </c>
      <c r="G23" s="176" t="s">
        <v>25</v>
      </c>
      <c r="H23" s="176" t="s">
        <v>215</v>
      </c>
      <c r="I23" s="48"/>
    </row>
    <row r="24" spans="1:9" x14ac:dyDescent="0.25">
      <c r="A24" s="176" t="s">
        <v>95</v>
      </c>
      <c r="B24" s="176">
        <v>20</v>
      </c>
      <c r="C24" s="176" t="s">
        <v>12</v>
      </c>
      <c r="D24" s="176" t="s">
        <v>2</v>
      </c>
      <c r="E24" s="176">
        <v>76</v>
      </c>
      <c r="F24" s="176" t="s">
        <v>216</v>
      </c>
      <c r="G24" s="176" t="s">
        <v>25</v>
      </c>
      <c r="H24" s="176" t="s">
        <v>217</v>
      </c>
      <c r="I24" s="48"/>
    </row>
    <row r="25" spans="1:9" x14ac:dyDescent="0.25">
      <c r="A25" s="176" t="s">
        <v>102</v>
      </c>
      <c r="B25" s="176">
        <v>22</v>
      </c>
      <c r="C25" s="176" t="s">
        <v>12</v>
      </c>
      <c r="D25" s="176" t="s">
        <v>2</v>
      </c>
      <c r="E25" s="176">
        <v>81</v>
      </c>
      <c r="F25" s="176" t="s">
        <v>216</v>
      </c>
      <c r="G25" s="176" t="s">
        <v>25</v>
      </c>
      <c r="H25" s="176" t="s">
        <v>218</v>
      </c>
      <c r="I25" s="48"/>
    </row>
    <row r="26" spans="1:9" x14ac:dyDescent="0.25">
      <c r="A26" s="176" t="s">
        <v>99</v>
      </c>
      <c r="B26" s="176">
        <v>32</v>
      </c>
      <c r="C26" s="176" t="s">
        <v>12</v>
      </c>
      <c r="D26" s="176" t="s">
        <v>2</v>
      </c>
      <c r="E26" s="176">
        <v>69</v>
      </c>
      <c r="F26" s="176" t="s">
        <v>216</v>
      </c>
      <c r="G26" s="176" t="s">
        <v>25</v>
      </c>
      <c r="H26" s="176" t="s">
        <v>219</v>
      </c>
      <c r="I26" s="48"/>
    </row>
    <row r="27" spans="1:9" x14ac:dyDescent="0.25">
      <c r="A27" s="176" t="s">
        <v>96</v>
      </c>
      <c r="B27" s="176">
        <v>34</v>
      </c>
      <c r="C27" s="176" t="s">
        <v>12</v>
      </c>
      <c r="D27" s="176" t="s">
        <v>2</v>
      </c>
      <c r="E27" s="176">
        <v>72</v>
      </c>
      <c r="F27" s="176" t="s">
        <v>216</v>
      </c>
      <c r="G27" s="176" t="s">
        <v>25</v>
      </c>
      <c r="H27" s="176" t="s">
        <v>207</v>
      </c>
      <c r="I27" s="48"/>
    </row>
    <row r="28" spans="1:9" x14ac:dyDescent="0.25">
      <c r="A28" s="176" t="s">
        <v>112</v>
      </c>
      <c r="B28" s="176">
        <v>39</v>
      </c>
      <c r="C28" s="176" t="s">
        <v>12</v>
      </c>
      <c r="D28" s="176" t="s">
        <v>2</v>
      </c>
      <c r="E28" s="176">
        <v>73</v>
      </c>
      <c r="F28" s="176" t="s">
        <v>216</v>
      </c>
      <c r="G28" s="176" t="s">
        <v>25</v>
      </c>
      <c r="H28" s="176" t="s">
        <v>220</v>
      </c>
      <c r="I28" s="48"/>
    </row>
    <row r="29" spans="1:9" x14ac:dyDescent="0.25">
      <c r="A29" s="176" t="s">
        <v>113</v>
      </c>
      <c r="B29" s="176">
        <v>40</v>
      </c>
      <c r="C29" s="176" t="s">
        <v>12</v>
      </c>
      <c r="D29" s="176" t="s">
        <v>1</v>
      </c>
      <c r="E29" s="176">
        <v>56</v>
      </c>
      <c r="F29" s="176" t="s">
        <v>216</v>
      </c>
      <c r="G29" s="176" t="s">
        <v>25</v>
      </c>
      <c r="H29" s="176" t="s">
        <v>205</v>
      </c>
      <c r="I29" s="48"/>
    </row>
    <row r="30" spans="1:9" x14ac:dyDescent="0.25">
      <c r="A30" s="176" t="s">
        <v>114</v>
      </c>
      <c r="B30" s="176">
        <v>41</v>
      </c>
      <c r="C30" s="176" t="s">
        <v>12</v>
      </c>
      <c r="D30" s="176" t="s">
        <v>2</v>
      </c>
      <c r="E30" s="176">
        <v>78</v>
      </c>
      <c r="F30" s="176" t="s">
        <v>216</v>
      </c>
      <c r="G30" s="176" t="s">
        <v>25</v>
      </c>
      <c r="H30" s="176" t="s">
        <v>221</v>
      </c>
      <c r="I30" s="48"/>
    </row>
    <row r="31" spans="1:9" x14ac:dyDescent="0.25">
      <c r="A31" s="176" t="s">
        <v>114</v>
      </c>
      <c r="B31" s="176">
        <v>44</v>
      </c>
      <c r="C31" s="176" t="s">
        <v>12</v>
      </c>
      <c r="D31" s="176" t="s">
        <v>2</v>
      </c>
      <c r="E31" s="176">
        <v>86</v>
      </c>
      <c r="F31" s="176" t="s">
        <v>216</v>
      </c>
      <c r="G31" s="176" t="s">
        <v>25</v>
      </c>
      <c r="H31" s="176" t="s">
        <v>218</v>
      </c>
      <c r="I31" s="48"/>
    </row>
    <row r="32" spans="1:9" x14ac:dyDescent="0.25">
      <c r="A32" s="176" t="s">
        <v>115</v>
      </c>
      <c r="B32" s="176">
        <v>57</v>
      </c>
      <c r="C32" s="176" t="s">
        <v>12</v>
      </c>
      <c r="D32" s="176" t="s">
        <v>2</v>
      </c>
      <c r="E32" s="176">
        <v>90</v>
      </c>
      <c r="F32" s="176" t="s">
        <v>216</v>
      </c>
      <c r="G32" s="176" t="s">
        <v>25</v>
      </c>
      <c r="H32" s="176" t="s">
        <v>222</v>
      </c>
      <c r="I32" s="48"/>
    </row>
    <row r="33" spans="1:9" x14ac:dyDescent="0.25">
      <c r="A33" s="176" t="s">
        <v>117</v>
      </c>
      <c r="B33" s="176">
        <v>64</v>
      </c>
      <c r="C33" s="176" t="s">
        <v>12</v>
      </c>
      <c r="D33" s="176" t="s">
        <v>2</v>
      </c>
      <c r="E33" s="176">
        <v>54</v>
      </c>
      <c r="F33" s="176" t="s">
        <v>216</v>
      </c>
      <c r="G33" s="176" t="s">
        <v>25</v>
      </c>
      <c r="H33" s="176" t="s">
        <v>219</v>
      </c>
      <c r="I33" s="48"/>
    </row>
    <row r="34" spans="1:9" x14ac:dyDescent="0.25">
      <c r="A34" s="176" t="s">
        <v>117</v>
      </c>
      <c r="B34" s="176">
        <v>66</v>
      </c>
      <c r="C34" s="176" t="s">
        <v>12</v>
      </c>
      <c r="D34" s="176" t="s">
        <v>1</v>
      </c>
      <c r="E34" s="176">
        <v>68</v>
      </c>
      <c r="F34" s="176" t="s">
        <v>216</v>
      </c>
      <c r="G34" s="176" t="s">
        <v>25</v>
      </c>
      <c r="H34" s="176" t="s">
        <v>219</v>
      </c>
      <c r="I34" s="48"/>
    </row>
    <row r="35" spans="1:9" x14ac:dyDescent="0.25">
      <c r="A35" s="176" t="s">
        <v>103</v>
      </c>
      <c r="B35" s="176">
        <v>68</v>
      </c>
      <c r="C35" s="176" t="s">
        <v>12</v>
      </c>
      <c r="D35" s="176" t="s">
        <v>1</v>
      </c>
      <c r="E35" s="176">
        <v>85</v>
      </c>
      <c r="F35" s="176" t="s">
        <v>216</v>
      </c>
      <c r="G35" s="176" t="s">
        <v>25</v>
      </c>
      <c r="H35" s="176" t="s">
        <v>207</v>
      </c>
      <c r="I35" s="48"/>
    </row>
    <row r="36" spans="1:9" x14ac:dyDescent="0.25">
      <c r="A36" s="176" t="s">
        <v>105</v>
      </c>
      <c r="B36" s="176">
        <v>69</v>
      </c>
      <c r="C36" s="176" t="s">
        <v>12</v>
      </c>
      <c r="D36" s="176" t="s">
        <v>1</v>
      </c>
      <c r="E36" s="176">
        <v>89</v>
      </c>
      <c r="F36" s="176" t="s">
        <v>216</v>
      </c>
      <c r="G36" s="176" t="s">
        <v>25</v>
      </c>
      <c r="H36" s="176" t="s">
        <v>220</v>
      </c>
      <c r="I36" s="48"/>
    </row>
    <row r="37" spans="1:9" x14ac:dyDescent="0.25">
      <c r="A37" s="176" t="s">
        <v>107</v>
      </c>
      <c r="B37" s="176">
        <v>76</v>
      </c>
      <c r="C37" s="176" t="s">
        <v>12</v>
      </c>
      <c r="D37" s="176" t="s">
        <v>1</v>
      </c>
      <c r="E37" s="176">
        <v>79</v>
      </c>
      <c r="F37" s="176" t="s">
        <v>216</v>
      </c>
      <c r="G37" s="176" t="s">
        <v>25</v>
      </c>
      <c r="H37" s="176" t="s">
        <v>223</v>
      </c>
      <c r="I37" s="48"/>
    </row>
    <row r="38" spans="1:9" x14ac:dyDescent="0.25">
      <c r="A38" s="176" t="s">
        <v>97</v>
      </c>
      <c r="B38" s="176">
        <v>81</v>
      </c>
      <c r="C38" s="176" t="s">
        <v>12</v>
      </c>
      <c r="D38" s="176" t="s">
        <v>1</v>
      </c>
      <c r="E38" s="176">
        <v>79</v>
      </c>
      <c r="F38" s="176" t="s">
        <v>216</v>
      </c>
      <c r="G38" s="176" t="s">
        <v>25</v>
      </c>
      <c r="H38" s="176" t="s">
        <v>207</v>
      </c>
      <c r="I38" s="48"/>
    </row>
    <row r="39" spans="1:9" x14ac:dyDescent="0.25">
      <c r="A39" s="176" t="s">
        <v>117</v>
      </c>
      <c r="B39" s="176">
        <v>82</v>
      </c>
      <c r="C39" s="176" t="s">
        <v>12</v>
      </c>
      <c r="D39" s="176" t="s">
        <v>1</v>
      </c>
      <c r="E39" s="176">
        <v>65</v>
      </c>
      <c r="F39" s="176" t="s">
        <v>216</v>
      </c>
      <c r="G39" s="176" t="s">
        <v>25</v>
      </c>
      <c r="H39" s="176" t="s">
        <v>220</v>
      </c>
      <c r="I39" s="48"/>
    </row>
    <row r="40" spans="1:9" x14ac:dyDescent="0.25">
      <c r="A40" s="176" t="s">
        <v>98</v>
      </c>
      <c r="B40" s="176">
        <v>6</v>
      </c>
      <c r="C40" s="176" t="s">
        <v>13</v>
      </c>
      <c r="D40" s="176" t="s">
        <v>1</v>
      </c>
      <c r="E40" s="176">
        <v>55</v>
      </c>
      <c r="F40" s="176" t="s">
        <v>224</v>
      </c>
      <c r="G40" s="176" t="s">
        <v>25</v>
      </c>
      <c r="H40" s="176" t="s">
        <v>205</v>
      </c>
      <c r="I40" s="48"/>
    </row>
    <row r="41" spans="1:9" x14ac:dyDescent="0.25">
      <c r="A41" s="176" t="s">
        <v>103</v>
      </c>
      <c r="B41" s="176">
        <v>11</v>
      </c>
      <c r="C41" s="176" t="s">
        <v>13</v>
      </c>
      <c r="D41" s="176" t="s">
        <v>2</v>
      </c>
      <c r="E41" s="176">
        <v>62</v>
      </c>
      <c r="F41" s="176" t="s">
        <v>224</v>
      </c>
      <c r="G41" s="176" t="s">
        <v>25</v>
      </c>
      <c r="H41" s="176" t="s">
        <v>205</v>
      </c>
      <c r="I41" s="48"/>
    </row>
    <row r="42" spans="1:9" ht="15" customHeight="1" x14ac:dyDescent="0.25">
      <c r="A42" s="176" t="s">
        <v>102</v>
      </c>
      <c r="B42" s="176">
        <v>12</v>
      </c>
      <c r="C42" s="176" t="s">
        <v>13</v>
      </c>
      <c r="D42" s="176" t="s">
        <v>2</v>
      </c>
      <c r="E42" s="176">
        <v>56</v>
      </c>
      <c r="F42" s="176" t="s">
        <v>24</v>
      </c>
      <c r="G42" s="176" t="s">
        <v>25</v>
      </c>
      <c r="H42" s="176" t="s">
        <v>208</v>
      </c>
      <c r="I42" s="48"/>
    </row>
    <row r="43" spans="1:9" ht="15" customHeight="1" x14ac:dyDescent="0.25">
      <c r="A43" s="176" t="s">
        <v>104</v>
      </c>
      <c r="B43" s="176">
        <v>13</v>
      </c>
      <c r="C43" s="176" t="s">
        <v>13</v>
      </c>
      <c r="D43" s="176" t="s">
        <v>2</v>
      </c>
      <c r="E43" s="176">
        <v>47</v>
      </c>
      <c r="F43" s="176" t="s">
        <v>24</v>
      </c>
      <c r="G43" s="176" t="s">
        <v>25</v>
      </c>
      <c r="H43" s="176" t="s">
        <v>225</v>
      </c>
      <c r="I43" s="48"/>
    </row>
    <row r="44" spans="1:9" ht="15" customHeight="1" x14ac:dyDescent="0.25">
      <c r="A44" s="176" t="s">
        <v>105</v>
      </c>
      <c r="B44" s="176">
        <v>15</v>
      </c>
      <c r="C44" s="176" t="s">
        <v>13</v>
      </c>
      <c r="D44" s="176" t="s">
        <v>2</v>
      </c>
      <c r="E44" s="176">
        <v>49</v>
      </c>
      <c r="F44" s="176" t="s">
        <v>224</v>
      </c>
      <c r="G44" s="176" t="s">
        <v>25</v>
      </c>
      <c r="H44" s="176" t="s">
        <v>203</v>
      </c>
      <c r="I44" s="48"/>
    </row>
    <row r="45" spans="1:9" ht="15" customHeight="1" x14ac:dyDescent="0.25">
      <c r="A45" s="176" t="s">
        <v>97</v>
      </c>
      <c r="B45" s="176">
        <v>16</v>
      </c>
      <c r="C45" s="176" t="s">
        <v>13</v>
      </c>
      <c r="D45" s="176" t="s">
        <v>2</v>
      </c>
      <c r="E45" s="176">
        <v>55</v>
      </c>
      <c r="F45" s="176" t="s">
        <v>224</v>
      </c>
      <c r="G45" s="176" t="s">
        <v>25</v>
      </c>
      <c r="H45" s="176" t="s">
        <v>208</v>
      </c>
      <c r="I45" s="48"/>
    </row>
    <row r="46" spans="1:9" ht="15" customHeight="1" x14ac:dyDescent="0.25">
      <c r="A46" s="176" t="s">
        <v>104</v>
      </c>
      <c r="B46" s="176">
        <v>19</v>
      </c>
      <c r="C46" s="176" t="s">
        <v>13</v>
      </c>
      <c r="D46" s="176" t="s">
        <v>1</v>
      </c>
      <c r="E46" s="176">
        <v>55</v>
      </c>
      <c r="F46" s="176" t="s">
        <v>24</v>
      </c>
      <c r="G46" s="176" t="s">
        <v>25</v>
      </c>
      <c r="H46" s="176" t="s">
        <v>203</v>
      </c>
      <c r="I46" s="48"/>
    </row>
    <row r="47" spans="1:9" ht="15" customHeight="1" x14ac:dyDescent="0.25">
      <c r="A47" s="176" t="s">
        <v>107</v>
      </c>
      <c r="B47" s="176">
        <v>21</v>
      </c>
      <c r="C47" s="176" t="s">
        <v>13</v>
      </c>
      <c r="D47" s="176" t="s">
        <v>2</v>
      </c>
      <c r="E47" s="176">
        <v>59</v>
      </c>
      <c r="F47" s="176" t="s">
        <v>224</v>
      </c>
      <c r="G47" s="176" t="s">
        <v>25</v>
      </c>
      <c r="H47" s="176" t="s">
        <v>226</v>
      </c>
      <c r="I47" s="48"/>
    </row>
    <row r="48" spans="1:9" ht="15" customHeight="1" x14ac:dyDescent="0.25">
      <c r="A48" s="176" t="s">
        <v>98</v>
      </c>
      <c r="B48" s="176">
        <v>23</v>
      </c>
      <c r="C48" s="176" t="s">
        <v>13</v>
      </c>
      <c r="D48" s="176" t="s">
        <v>1</v>
      </c>
      <c r="E48" s="176">
        <v>49</v>
      </c>
      <c r="F48" s="176" t="s">
        <v>24</v>
      </c>
      <c r="G48" s="176" t="s">
        <v>25</v>
      </c>
      <c r="H48" s="176" t="s">
        <v>25</v>
      </c>
      <c r="I48" s="48"/>
    </row>
    <row r="49" spans="1:10" ht="15" customHeight="1" x14ac:dyDescent="0.25">
      <c r="A49" s="176" t="s">
        <v>108</v>
      </c>
      <c r="B49" s="176">
        <v>24</v>
      </c>
      <c r="C49" s="176" t="s">
        <v>13</v>
      </c>
      <c r="D49" s="176" t="s">
        <v>2</v>
      </c>
      <c r="E49" s="176">
        <v>60</v>
      </c>
      <c r="F49" s="176" t="s">
        <v>24</v>
      </c>
      <c r="G49" s="176" t="s">
        <v>25</v>
      </c>
      <c r="H49" s="176" t="s">
        <v>221</v>
      </c>
      <c r="I49" s="48"/>
    </row>
    <row r="50" spans="1:10" ht="15" customHeight="1" x14ac:dyDescent="0.25">
      <c r="A50" s="176" t="s">
        <v>99</v>
      </c>
      <c r="B50" s="176">
        <v>25</v>
      </c>
      <c r="C50" s="176" t="s">
        <v>13</v>
      </c>
      <c r="D50" s="176" t="s">
        <v>2</v>
      </c>
      <c r="E50" s="176">
        <v>55</v>
      </c>
      <c r="F50" s="176" t="s">
        <v>24</v>
      </c>
      <c r="G50" s="176" t="s">
        <v>25</v>
      </c>
      <c r="H50" s="176" t="s">
        <v>227</v>
      </c>
      <c r="I50" s="48"/>
      <c r="J50" s="176"/>
    </row>
    <row r="51" spans="1:10" ht="15" customHeight="1" x14ac:dyDescent="0.25">
      <c r="A51" s="176" t="s">
        <v>105</v>
      </c>
      <c r="B51" s="176">
        <v>26</v>
      </c>
      <c r="C51" s="176" t="s">
        <v>13</v>
      </c>
      <c r="D51" s="176" t="s">
        <v>2</v>
      </c>
      <c r="E51" s="176">
        <v>75</v>
      </c>
      <c r="F51" s="176" t="s">
        <v>224</v>
      </c>
      <c r="G51" s="176" t="s">
        <v>25</v>
      </c>
      <c r="H51" s="176" t="s">
        <v>225</v>
      </c>
      <c r="I51" s="48"/>
    </row>
    <row r="52" spans="1:10" x14ac:dyDescent="0.25">
      <c r="A52" s="176" t="s">
        <v>96</v>
      </c>
      <c r="B52" s="176">
        <v>28</v>
      </c>
      <c r="C52" s="176" t="s">
        <v>13</v>
      </c>
      <c r="D52" s="176" t="s">
        <v>1</v>
      </c>
      <c r="E52" s="176">
        <v>75</v>
      </c>
      <c r="F52" s="176" t="s">
        <v>24</v>
      </c>
      <c r="G52" s="176" t="s">
        <v>25</v>
      </c>
      <c r="H52" s="176" t="s">
        <v>222</v>
      </c>
      <c r="I52" s="48"/>
      <c r="J52" s="176"/>
    </row>
    <row r="53" spans="1:10" x14ac:dyDescent="0.25">
      <c r="A53" s="176" t="s">
        <v>109</v>
      </c>
      <c r="B53" s="176">
        <v>29</v>
      </c>
      <c r="C53" s="176" t="s">
        <v>13</v>
      </c>
      <c r="D53" s="176" t="s">
        <v>2</v>
      </c>
      <c r="E53" s="176">
        <v>47</v>
      </c>
      <c r="F53" s="176" t="s">
        <v>224</v>
      </c>
      <c r="G53" s="176" t="s">
        <v>25</v>
      </c>
      <c r="H53" s="176" t="s">
        <v>228</v>
      </c>
      <c r="I53" s="48"/>
    </row>
    <row r="54" spans="1:10" x14ac:dyDescent="0.25">
      <c r="A54" s="176" t="s">
        <v>109</v>
      </c>
      <c r="B54" s="176">
        <v>30</v>
      </c>
      <c r="C54" s="176" t="s">
        <v>13</v>
      </c>
      <c r="D54" s="176" t="s">
        <v>2</v>
      </c>
      <c r="E54" s="176">
        <v>56</v>
      </c>
      <c r="F54" s="176" t="s">
        <v>224</v>
      </c>
      <c r="G54" s="176" t="s">
        <v>25</v>
      </c>
      <c r="H54" s="176" t="s">
        <v>25</v>
      </c>
      <c r="I54" s="48"/>
    </row>
    <row r="55" spans="1:10" ht="15" customHeight="1" x14ac:dyDescent="0.25">
      <c r="A55" s="176" t="s">
        <v>97</v>
      </c>
      <c r="B55" s="176">
        <v>31</v>
      </c>
      <c r="C55" s="176" t="s">
        <v>13</v>
      </c>
      <c r="D55" s="176" t="s">
        <v>2</v>
      </c>
      <c r="E55" s="176">
        <v>58</v>
      </c>
      <c r="F55" s="176" t="s">
        <v>24</v>
      </c>
      <c r="G55" s="176" t="s">
        <v>25</v>
      </c>
      <c r="H55" s="176" t="s">
        <v>208</v>
      </c>
      <c r="I55" s="48"/>
    </row>
    <row r="56" spans="1:10" x14ac:dyDescent="0.25">
      <c r="A56" s="176" t="s">
        <v>96</v>
      </c>
      <c r="B56" s="176">
        <v>33</v>
      </c>
      <c r="C56" s="176" t="s">
        <v>13</v>
      </c>
      <c r="D56" s="176" t="s">
        <v>1</v>
      </c>
      <c r="E56" s="176">
        <v>64</v>
      </c>
      <c r="F56" s="176" t="s">
        <v>24</v>
      </c>
      <c r="G56" s="176" t="s">
        <v>25</v>
      </c>
      <c r="H56" s="176" t="s">
        <v>203</v>
      </c>
      <c r="I56" s="48"/>
    </row>
    <row r="57" spans="1:10" ht="15" customHeight="1" x14ac:dyDescent="0.25">
      <c r="A57" s="176" t="s">
        <v>108</v>
      </c>
      <c r="B57" s="176">
        <v>36</v>
      </c>
      <c r="C57" s="176" t="s">
        <v>13</v>
      </c>
      <c r="D57" s="176" t="s">
        <v>2</v>
      </c>
      <c r="E57" s="176">
        <v>65</v>
      </c>
      <c r="F57" s="176" t="s">
        <v>224</v>
      </c>
      <c r="G57" s="176" t="s">
        <v>25</v>
      </c>
      <c r="H57" s="176" t="s">
        <v>205</v>
      </c>
      <c r="I57" s="48"/>
    </row>
    <row r="58" spans="1:10" ht="15" customHeight="1" x14ac:dyDescent="0.25">
      <c r="A58" s="176" t="s">
        <v>110</v>
      </c>
      <c r="B58" s="176">
        <v>37</v>
      </c>
      <c r="C58" s="176" t="s">
        <v>13</v>
      </c>
      <c r="D58" s="176" t="s">
        <v>2</v>
      </c>
      <c r="E58" s="176">
        <v>53</v>
      </c>
      <c r="F58" s="176" t="s">
        <v>24</v>
      </c>
      <c r="G58" s="176" t="s">
        <v>25</v>
      </c>
      <c r="H58" s="176" t="s">
        <v>208</v>
      </c>
      <c r="I58" s="48"/>
    </row>
    <row r="59" spans="1:10" x14ac:dyDescent="0.25">
      <c r="A59" s="176" t="s">
        <v>111</v>
      </c>
      <c r="B59" s="176">
        <v>38</v>
      </c>
      <c r="C59" s="176" t="s">
        <v>13</v>
      </c>
      <c r="D59" s="176" t="s">
        <v>1</v>
      </c>
      <c r="E59" s="176">
        <v>50</v>
      </c>
      <c r="F59" s="176" t="s">
        <v>24</v>
      </c>
      <c r="G59" s="176" t="s">
        <v>25</v>
      </c>
      <c r="H59" s="176" t="s">
        <v>205</v>
      </c>
      <c r="I59" s="48"/>
    </row>
    <row r="60" spans="1:10" x14ac:dyDescent="0.25">
      <c r="A60" s="176" t="s">
        <v>112</v>
      </c>
      <c r="B60" s="176">
        <v>42</v>
      </c>
      <c r="C60" s="176" t="s">
        <v>13</v>
      </c>
      <c r="D60" s="176" t="s">
        <v>1</v>
      </c>
      <c r="E60" s="176">
        <v>57</v>
      </c>
      <c r="F60" s="176" t="s">
        <v>24</v>
      </c>
      <c r="G60" s="176" t="s">
        <v>25</v>
      </c>
      <c r="H60" s="176" t="s">
        <v>229</v>
      </c>
      <c r="I60" s="48"/>
    </row>
    <row r="61" spans="1:10" x14ac:dyDescent="0.25">
      <c r="A61" s="176" t="s">
        <v>114</v>
      </c>
      <c r="B61" s="176">
        <v>45</v>
      </c>
      <c r="C61" s="176" t="s">
        <v>13</v>
      </c>
      <c r="D61" s="176" t="s">
        <v>2</v>
      </c>
      <c r="E61" s="176">
        <v>52</v>
      </c>
      <c r="F61" s="176" t="s">
        <v>24</v>
      </c>
      <c r="G61" s="176" t="s">
        <v>25</v>
      </c>
      <c r="H61" s="176" t="s">
        <v>229</v>
      </c>
      <c r="I61" s="48"/>
    </row>
    <row r="62" spans="1:10" x14ac:dyDescent="0.25">
      <c r="A62" s="176" t="s">
        <v>100</v>
      </c>
      <c r="B62" s="176">
        <v>46</v>
      </c>
      <c r="C62" s="176" t="s">
        <v>13</v>
      </c>
      <c r="D62" s="176" t="s">
        <v>2</v>
      </c>
      <c r="E62" s="176">
        <v>56</v>
      </c>
      <c r="F62" s="176" t="s">
        <v>24</v>
      </c>
      <c r="G62" s="176" t="s">
        <v>25</v>
      </c>
      <c r="H62" s="176" t="s">
        <v>205</v>
      </c>
      <c r="I62" s="48"/>
    </row>
    <row r="63" spans="1:10" x14ac:dyDescent="0.25">
      <c r="A63" s="176" t="s">
        <v>100</v>
      </c>
      <c r="B63" s="176">
        <v>48</v>
      </c>
      <c r="C63" s="176" t="s">
        <v>13</v>
      </c>
      <c r="D63" s="176" t="s">
        <v>2</v>
      </c>
      <c r="E63" s="176">
        <v>64</v>
      </c>
      <c r="F63" s="176" t="s">
        <v>24</v>
      </c>
      <c r="G63" s="176" t="s">
        <v>25</v>
      </c>
      <c r="H63" s="176" t="s">
        <v>203</v>
      </c>
      <c r="I63" s="48"/>
    </row>
    <row r="64" spans="1:10" x14ac:dyDescent="0.25">
      <c r="A64" s="176" t="s">
        <v>101</v>
      </c>
      <c r="B64" s="176">
        <v>51</v>
      </c>
      <c r="C64" s="176" t="s">
        <v>13</v>
      </c>
      <c r="D64" s="176" t="s">
        <v>2</v>
      </c>
      <c r="E64" s="176">
        <v>55</v>
      </c>
      <c r="F64" s="176" t="s">
        <v>224</v>
      </c>
      <c r="G64" s="176" t="s">
        <v>25</v>
      </c>
      <c r="H64" s="176" t="s">
        <v>230</v>
      </c>
      <c r="I64" s="48"/>
    </row>
    <row r="65" spans="1:10" x14ac:dyDescent="0.25">
      <c r="A65" s="176" t="s">
        <v>113</v>
      </c>
      <c r="B65" s="176">
        <v>52</v>
      </c>
      <c r="C65" s="176" t="s">
        <v>13</v>
      </c>
      <c r="D65" s="176" t="s">
        <v>2</v>
      </c>
      <c r="E65" s="176">
        <v>64</v>
      </c>
      <c r="F65" s="176" t="s">
        <v>224</v>
      </c>
      <c r="G65" s="176" t="s">
        <v>25</v>
      </c>
      <c r="H65" s="176" t="s">
        <v>231</v>
      </c>
      <c r="I65" s="48"/>
    </row>
    <row r="66" spans="1:10" x14ac:dyDescent="0.25">
      <c r="A66" s="176" t="s">
        <v>100</v>
      </c>
      <c r="B66" s="176">
        <v>53</v>
      </c>
      <c r="C66" s="176" t="s">
        <v>13</v>
      </c>
      <c r="D66" s="176" t="s">
        <v>2</v>
      </c>
      <c r="E66" s="176">
        <v>63</v>
      </c>
      <c r="F66" s="176" t="s">
        <v>224</v>
      </c>
      <c r="G66" s="176" t="s">
        <v>25</v>
      </c>
      <c r="H66" s="176" t="s">
        <v>208</v>
      </c>
      <c r="I66" s="48"/>
    </row>
    <row r="67" spans="1:10" x14ac:dyDescent="0.25">
      <c r="A67" s="176" t="s">
        <v>115</v>
      </c>
      <c r="B67" s="176">
        <v>54</v>
      </c>
      <c r="C67" s="176" t="s">
        <v>13</v>
      </c>
      <c r="D67" s="176" t="s">
        <v>1</v>
      </c>
      <c r="E67" s="176">
        <v>50</v>
      </c>
      <c r="F67" s="176" t="s">
        <v>24</v>
      </c>
      <c r="G67" s="176" t="s">
        <v>25</v>
      </c>
      <c r="H67" s="176" t="s">
        <v>232</v>
      </c>
      <c r="I67" s="48"/>
    </row>
    <row r="68" spans="1:10" x14ac:dyDescent="0.25">
      <c r="A68" s="176" t="s">
        <v>103</v>
      </c>
      <c r="B68" s="176">
        <v>56</v>
      </c>
      <c r="C68" s="176" t="s">
        <v>13</v>
      </c>
      <c r="D68" s="176" t="s">
        <v>2</v>
      </c>
      <c r="E68" s="176">
        <v>63</v>
      </c>
      <c r="F68" s="176" t="s">
        <v>24</v>
      </c>
      <c r="G68" s="176" t="s">
        <v>25</v>
      </c>
      <c r="H68" s="176" t="s">
        <v>230</v>
      </c>
      <c r="I68" s="48"/>
    </row>
    <row r="69" spans="1:10" x14ac:dyDescent="0.25">
      <c r="A69" s="176" t="s">
        <v>96</v>
      </c>
      <c r="B69" s="176">
        <v>58</v>
      </c>
      <c r="C69" s="176" t="s">
        <v>13</v>
      </c>
      <c r="D69" s="176" t="s">
        <v>2</v>
      </c>
      <c r="E69" s="176">
        <v>68</v>
      </c>
      <c r="F69" s="176" t="s">
        <v>224</v>
      </c>
      <c r="G69" s="176" t="s">
        <v>25</v>
      </c>
      <c r="H69" s="176" t="s">
        <v>233</v>
      </c>
      <c r="I69" s="48"/>
      <c r="J69" s="176"/>
    </row>
    <row r="70" spans="1:10" x14ac:dyDescent="0.25">
      <c r="A70" s="176" t="s">
        <v>105</v>
      </c>
      <c r="B70" s="176">
        <v>60</v>
      </c>
      <c r="C70" s="176" t="s">
        <v>13</v>
      </c>
      <c r="D70" s="176" t="s">
        <v>2</v>
      </c>
      <c r="E70" s="176">
        <v>75</v>
      </c>
      <c r="F70" s="176" t="s">
        <v>224</v>
      </c>
      <c r="G70" s="176" t="s">
        <v>25</v>
      </c>
      <c r="H70" s="176" t="s">
        <v>205</v>
      </c>
      <c r="I70" s="48"/>
    </row>
    <row r="71" spans="1:10" x14ac:dyDescent="0.25">
      <c r="A71" s="176" t="s">
        <v>116</v>
      </c>
      <c r="B71" s="176">
        <v>62</v>
      </c>
      <c r="C71" s="176" t="s">
        <v>13</v>
      </c>
      <c r="D71" s="176" t="s">
        <v>2</v>
      </c>
      <c r="E71" s="176">
        <v>71</v>
      </c>
      <c r="F71" s="176" t="s">
        <v>224</v>
      </c>
      <c r="G71" s="176" t="s">
        <v>25</v>
      </c>
      <c r="H71" s="176" t="s">
        <v>233</v>
      </c>
      <c r="I71" s="48"/>
    </row>
    <row r="72" spans="1:10" x14ac:dyDescent="0.25">
      <c r="A72" s="176" t="s">
        <v>112</v>
      </c>
      <c r="B72" s="176">
        <v>63</v>
      </c>
      <c r="C72" s="176" t="s">
        <v>13</v>
      </c>
      <c r="D72" s="176" t="s">
        <v>2</v>
      </c>
      <c r="E72" s="176">
        <v>75</v>
      </c>
      <c r="F72" s="176" t="s">
        <v>224</v>
      </c>
      <c r="G72" s="176" t="s">
        <v>25</v>
      </c>
      <c r="H72" s="176" t="s">
        <v>234</v>
      </c>
      <c r="I72" s="48"/>
    </row>
    <row r="73" spans="1:10" x14ac:dyDescent="0.25">
      <c r="A73" s="176" t="s">
        <v>108</v>
      </c>
      <c r="B73" s="176">
        <v>65</v>
      </c>
      <c r="C73" s="176" t="s">
        <v>13</v>
      </c>
      <c r="D73" s="176" t="s">
        <v>2</v>
      </c>
      <c r="E73" s="176">
        <v>71</v>
      </c>
      <c r="F73" s="176" t="s">
        <v>24</v>
      </c>
      <c r="G73" s="176" t="s">
        <v>25</v>
      </c>
      <c r="H73" s="176" t="s">
        <v>25</v>
      </c>
      <c r="I73" s="48"/>
    </row>
    <row r="74" spans="1:10" x14ac:dyDescent="0.25">
      <c r="A74" s="176" t="s">
        <v>110</v>
      </c>
      <c r="B74" s="176">
        <v>75</v>
      </c>
      <c r="C74" s="176" t="s">
        <v>13</v>
      </c>
      <c r="D74" s="176" t="s">
        <v>2</v>
      </c>
      <c r="E74" s="176">
        <v>58</v>
      </c>
      <c r="F74" s="176" t="s">
        <v>24</v>
      </c>
      <c r="G74" s="176" t="s">
        <v>25</v>
      </c>
      <c r="H74" s="176" t="s">
        <v>235</v>
      </c>
      <c r="I74" s="48"/>
    </row>
    <row r="75" spans="1:10" x14ac:dyDescent="0.25">
      <c r="A75" s="176" t="s">
        <v>108</v>
      </c>
      <c r="B75" s="176">
        <v>79</v>
      </c>
      <c r="C75" s="176" t="s">
        <v>13</v>
      </c>
      <c r="D75" s="176" t="s">
        <v>2</v>
      </c>
      <c r="E75" s="176">
        <v>64</v>
      </c>
      <c r="F75" s="176" t="s">
        <v>24</v>
      </c>
      <c r="G75" s="176" t="s">
        <v>25</v>
      </c>
      <c r="H75" s="176" t="s">
        <v>25</v>
      </c>
      <c r="I75" s="48"/>
    </row>
    <row r="76" spans="1:10" x14ac:dyDescent="0.25">
      <c r="A76" s="176" t="s">
        <v>114</v>
      </c>
      <c r="B76" s="176">
        <v>83</v>
      </c>
      <c r="C76" s="176" t="s">
        <v>13</v>
      </c>
      <c r="D76" s="176" t="s">
        <v>2</v>
      </c>
      <c r="E76" s="176">
        <v>72</v>
      </c>
      <c r="F76" s="176" t="s">
        <v>224</v>
      </c>
      <c r="G76" s="176" t="s">
        <v>25</v>
      </c>
      <c r="H76" s="176" t="s">
        <v>25</v>
      </c>
      <c r="I76" s="48"/>
    </row>
    <row r="77" spans="1:10" x14ac:dyDescent="0.25">
      <c r="A77" s="176" t="s">
        <v>116</v>
      </c>
      <c r="B77" s="176">
        <v>115</v>
      </c>
      <c r="C77" s="176" t="s">
        <v>13</v>
      </c>
      <c r="D77" s="176" t="s">
        <v>2</v>
      </c>
      <c r="E77" s="176">
        <v>77</v>
      </c>
      <c r="F77" s="176" t="s">
        <v>224</v>
      </c>
      <c r="G77" s="176" t="s">
        <v>25</v>
      </c>
      <c r="H77" s="176" t="s">
        <v>25</v>
      </c>
      <c r="I77" s="48"/>
    </row>
    <row r="78" spans="1:10" x14ac:dyDescent="0.25">
      <c r="A78" s="176" t="s">
        <v>115</v>
      </c>
      <c r="B78" s="176">
        <v>116</v>
      </c>
      <c r="C78" s="176" t="s">
        <v>13</v>
      </c>
      <c r="D78" s="176" t="s">
        <v>2</v>
      </c>
      <c r="E78" s="176">
        <v>70</v>
      </c>
      <c r="F78" s="176" t="s">
        <v>224</v>
      </c>
      <c r="G78" s="176" t="s">
        <v>25</v>
      </c>
      <c r="H78" s="176" t="s">
        <v>236</v>
      </c>
      <c r="I78" s="48"/>
    </row>
    <row r="79" spans="1:10" x14ac:dyDescent="0.25">
      <c r="A79" s="176" t="s">
        <v>95</v>
      </c>
      <c r="B79" s="176">
        <v>1</v>
      </c>
      <c r="C79" s="176" t="s">
        <v>10</v>
      </c>
      <c r="D79" s="176" t="s">
        <v>2</v>
      </c>
      <c r="E79" s="176">
        <v>55</v>
      </c>
      <c r="F79" s="176" t="s">
        <v>237</v>
      </c>
      <c r="G79" s="176" t="s">
        <v>25</v>
      </c>
      <c r="H79" s="176" t="s">
        <v>207</v>
      </c>
      <c r="I79" s="48"/>
    </row>
    <row r="80" spans="1:10" x14ac:dyDescent="0.25">
      <c r="A80" s="176" t="s">
        <v>95</v>
      </c>
      <c r="B80" s="176">
        <v>3</v>
      </c>
      <c r="C80" s="176" t="s">
        <v>10</v>
      </c>
      <c r="D80" s="176" t="s">
        <v>2</v>
      </c>
      <c r="E80" s="176">
        <v>65</v>
      </c>
      <c r="F80" s="176" t="s">
        <v>237</v>
      </c>
      <c r="G80" s="176" t="s">
        <v>25</v>
      </c>
      <c r="H80" s="176" t="s">
        <v>230</v>
      </c>
      <c r="I80" s="48"/>
    </row>
    <row r="81" spans="1:9" ht="15.75" x14ac:dyDescent="0.25">
      <c r="A81" s="176" t="s">
        <v>101</v>
      </c>
      <c r="B81" s="176">
        <v>9</v>
      </c>
      <c r="C81" s="176" t="s">
        <v>10</v>
      </c>
      <c r="D81" s="176" t="s">
        <v>2</v>
      </c>
      <c r="E81" s="176">
        <v>67</v>
      </c>
      <c r="F81" s="176" t="s">
        <v>238</v>
      </c>
      <c r="G81" s="176" t="s">
        <v>25</v>
      </c>
      <c r="H81" s="176" t="s">
        <v>205</v>
      </c>
      <c r="I81" s="48"/>
    </row>
    <row r="82" spans="1:9" ht="15.75" x14ac:dyDescent="0.25">
      <c r="A82" s="176" t="s">
        <v>102</v>
      </c>
      <c r="B82" s="176">
        <v>10</v>
      </c>
      <c r="C82" s="176" t="s">
        <v>10</v>
      </c>
      <c r="D82" s="176" t="s">
        <v>2</v>
      </c>
      <c r="E82" s="176">
        <v>74</v>
      </c>
      <c r="F82" s="176" t="s">
        <v>238</v>
      </c>
      <c r="G82" s="176" t="s">
        <v>25</v>
      </c>
      <c r="H82" s="176" t="s">
        <v>25</v>
      </c>
      <c r="I82" s="48"/>
    </row>
    <row r="83" spans="1:9" x14ac:dyDescent="0.25">
      <c r="A83" s="176" t="s">
        <v>109</v>
      </c>
      <c r="B83" s="176">
        <v>59</v>
      </c>
      <c r="C83" s="176" t="s">
        <v>10</v>
      </c>
      <c r="D83" s="176" t="s">
        <v>2</v>
      </c>
      <c r="E83" s="176">
        <v>55</v>
      </c>
      <c r="F83" s="176" t="s">
        <v>239</v>
      </c>
      <c r="G83" s="176" t="s">
        <v>25</v>
      </c>
      <c r="H83" s="176" t="s">
        <v>217</v>
      </c>
      <c r="I83" s="48"/>
    </row>
    <row r="84" spans="1:9" ht="15.75" x14ac:dyDescent="0.25">
      <c r="A84" s="176" t="s">
        <v>115</v>
      </c>
      <c r="B84" s="176">
        <v>70</v>
      </c>
      <c r="C84" s="176" t="s">
        <v>10</v>
      </c>
      <c r="D84" s="176" t="s">
        <v>2</v>
      </c>
      <c r="E84" s="176">
        <v>71</v>
      </c>
      <c r="F84" s="176" t="s">
        <v>238</v>
      </c>
      <c r="G84" s="176" t="s">
        <v>25</v>
      </c>
      <c r="H84" s="176" t="s">
        <v>25</v>
      </c>
      <c r="I84" s="48"/>
    </row>
    <row r="85" spans="1:9" x14ac:dyDescent="0.25">
      <c r="A85" s="176" t="s">
        <v>97</v>
      </c>
      <c r="B85" s="176">
        <v>72</v>
      </c>
      <c r="C85" s="176" t="s">
        <v>10</v>
      </c>
      <c r="D85" s="176" t="s">
        <v>2</v>
      </c>
      <c r="E85" s="176">
        <v>57</v>
      </c>
      <c r="F85" s="176" t="s">
        <v>25</v>
      </c>
      <c r="G85" s="176" t="s">
        <v>25</v>
      </c>
      <c r="H85" s="176" t="s">
        <v>240</v>
      </c>
      <c r="I85" s="48"/>
    </row>
    <row r="86" spans="1:9" x14ac:dyDescent="0.25">
      <c r="A86" s="176" t="s">
        <v>109</v>
      </c>
      <c r="B86" s="176">
        <v>117</v>
      </c>
      <c r="C86" s="176" t="s">
        <v>10</v>
      </c>
      <c r="D86" s="176" t="s">
        <v>2</v>
      </c>
      <c r="E86" s="176">
        <v>55</v>
      </c>
      <c r="F86" s="176" t="s">
        <v>241</v>
      </c>
      <c r="G86" s="176" t="s">
        <v>25</v>
      </c>
      <c r="H86" s="176" t="s">
        <v>207</v>
      </c>
      <c r="I86" s="48"/>
    </row>
    <row r="87" spans="1:9" x14ac:dyDescent="0.25">
      <c r="A87" s="176" t="s">
        <v>105</v>
      </c>
      <c r="B87" s="176">
        <v>118</v>
      </c>
      <c r="C87" s="176" t="s">
        <v>10</v>
      </c>
      <c r="D87" s="176" t="s">
        <v>2</v>
      </c>
      <c r="E87" s="176">
        <v>67</v>
      </c>
      <c r="F87" s="176" t="s">
        <v>242</v>
      </c>
      <c r="G87" s="176" t="s">
        <v>25</v>
      </c>
      <c r="H87" s="176" t="s">
        <v>25</v>
      </c>
      <c r="I87" s="48"/>
    </row>
    <row r="88" spans="1:9" x14ac:dyDescent="0.25">
      <c r="A88" s="176" t="s">
        <v>95</v>
      </c>
      <c r="B88" s="176">
        <v>119</v>
      </c>
      <c r="C88" s="176" t="s">
        <v>10</v>
      </c>
      <c r="D88" s="176" t="s">
        <v>2</v>
      </c>
      <c r="E88" s="176">
        <v>62</v>
      </c>
      <c r="F88" s="176" t="s">
        <v>241</v>
      </c>
      <c r="G88" s="176" t="s">
        <v>25</v>
      </c>
      <c r="H88" s="176" t="s">
        <v>243</v>
      </c>
      <c r="I88" s="48"/>
    </row>
    <row r="89" spans="1:9" x14ac:dyDescent="0.25">
      <c r="A89" s="176" t="s">
        <v>113</v>
      </c>
      <c r="B89" s="176">
        <v>120</v>
      </c>
      <c r="C89" s="176" t="s">
        <v>10</v>
      </c>
      <c r="D89" s="176" t="s">
        <v>2</v>
      </c>
      <c r="E89" s="176">
        <v>60</v>
      </c>
      <c r="F89" s="176" t="s">
        <v>244</v>
      </c>
      <c r="G89" s="176" t="s">
        <v>25</v>
      </c>
      <c r="H89" s="176" t="s">
        <v>230</v>
      </c>
      <c r="I89" s="48"/>
    </row>
    <row r="90" spans="1:9" x14ac:dyDescent="0.25">
      <c r="A90" s="176" t="s">
        <v>98</v>
      </c>
      <c r="B90" s="176">
        <v>121</v>
      </c>
      <c r="C90" s="176" t="s">
        <v>10</v>
      </c>
      <c r="D90" s="176" t="s">
        <v>2</v>
      </c>
      <c r="E90" s="176">
        <v>57</v>
      </c>
      <c r="F90" s="176" t="s">
        <v>244</v>
      </c>
      <c r="G90" s="176" t="s">
        <v>25</v>
      </c>
      <c r="H90" s="176" t="s">
        <v>230</v>
      </c>
      <c r="I90" s="48"/>
    </row>
    <row r="91" spans="1:9" x14ac:dyDescent="0.25">
      <c r="A91" s="176" t="s">
        <v>110</v>
      </c>
      <c r="B91" s="176">
        <v>122</v>
      </c>
      <c r="C91" s="176" t="s">
        <v>10</v>
      </c>
      <c r="D91" s="176" t="s">
        <v>2</v>
      </c>
      <c r="E91" s="176">
        <v>60</v>
      </c>
      <c r="F91" s="176" t="s">
        <v>241</v>
      </c>
      <c r="G91" s="176" t="s">
        <v>25</v>
      </c>
      <c r="H91" s="176" t="s">
        <v>245</v>
      </c>
      <c r="I91" s="48"/>
    </row>
    <row r="92" spans="1:9" x14ac:dyDescent="0.25">
      <c r="A92" s="176" t="s">
        <v>110</v>
      </c>
      <c r="B92" s="176">
        <v>123</v>
      </c>
      <c r="C92" s="176" t="s">
        <v>10</v>
      </c>
      <c r="D92" s="176" t="s">
        <v>2</v>
      </c>
      <c r="E92" s="176">
        <v>61</v>
      </c>
      <c r="F92" s="176" t="s">
        <v>241</v>
      </c>
      <c r="G92" s="176" t="s">
        <v>25</v>
      </c>
      <c r="H92" s="176" t="s">
        <v>226</v>
      </c>
      <c r="I92" s="48"/>
    </row>
    <row r="93" spans="1:9" x14ac:dyDescent="0.25">
      <c r="A93" s="176" t="s">
        <v>115</v>
      </c>
      <c r="B93" s="176">
        <v>124</v>
      </c>
      <c r="C93" s="176" t="s">
        <v>10</v>
      </c>
      <c r="D93" s="176" t="s">
        <v>2</v>
      </c>
      <c r="E93" s="176">
        <v>61</v>
      </c>
      <c r="F93" s="176" t="s">
        <v>242</v>
      </c>
      <c r="G93" s="176" t="s">
        <v>25</v>
      </c>
      <c r="H93" s="176" t="s">
        <v>230</v>
      </c>
      <c r="I93" s="48"/>
    </row>
    <row r="94" spans="1:9" x14ac:dyDescent="0.25">
      <c r="A94" s="176" t="s">
        <v>113</v>
      </c>
      <c r="B94" s="176">
        <v>125</v>
      </c>
      <c r="C94" s="176" t="s">
        <v>10</v>
      </c>
      <c r="D94" s="176" t="s">
        <v>2</v>
      </c>
      <c r="E94" s="176">
        <v>61</v>
      </c>
      <c r="F94" s="176" t="s">
        <v>241</v>
      </c>
      <c r="G94" s="176" t="s">
        <v>25</v>
      </c>
      <c r="H94" s="176" t="s">
        <v>207</v>
      </c>
      <c r="I94" s="48"/>
    </row>
    <row r="95" spans="1:9" x14ac:dyDescent="0.25">
      <c r="A95" s="176" t="s">
        <v>101</v>
      </c>
      <c r="B95" s="176">
        <v>126</v>
      </c>
      <c r="C95" s="176" t="s">
        <v>10</v>
      </c>
      <c r="D95" s="176" t="s">
        <v>2</v>
      </c>
      <c r="E95" s="176">
        <v>64</v>
      </c>
      <c r="F95" s="176" t="s">
        <v>242</v>
      </c>
      <c r="G95" s="176" t="s">
        <v>25</v>
      </c>
      <c r="H95" s="176" t="s">
        <v>25</v>
      </c>
      <c r="I95" s="48"/>
    </row>
    <row r="96" spans="1:9" x14ac:dyDescent="0.25">
      <c r="A96" s="176" t="s">
        <v>107</v>
      </c>
      <c r="B96" s="176">
        <v>127</v>
      </c>
      <c r="C96" s="176" t="s">
        <v>10</v>
      </c>
      <c r="D96" s="176" t="s">
        <v>2</v>
      </c>
      <c r="E96" s="176">
        <v>63</v>
      </c>
      <c r="F96" s="176" t="s">
        <v>241</v>
      </c>
      <c r="G96" s="176" t="s">
        <v>25</v>
      </c>
      <c r="H96" s="176" t="s">
        <v>25</v>
      </c>
      <c r="I96" s="48"/>
    </row>
    <row r="97" spans="1:9" x14ac:dyDescent="0.25">
      <c r="A97" s="176" t="s">
        <v>96</v>
      </c>
      <c r="B97" s="176">
        <v>17</v>
      </c>
      <c r="C97" s="176" t="s">
        <v>11</v>
      </c>
      <c r="D97" s="176" t="s">
        <v>2</v>
      </c>
      <c r="E97" s="176">
        <v>38</v>
      </c>
      <c r="F97" s="176" t="s">
        <v>246</v>
      </c>
      <c r="G97" s="176" t="s">
        <v>106</v>
      </c>
      <c r="H97" s="176" t="s">
        <v>236</v>
      </c>
      <c r="I97" s="48"/>
    </row>
    <row r="98" spans="1:9" x14ac:dyDescent="0.25">
      <c r="A98" s="176" t="s">
        <v>101</v>
      </c>
      <c r="B98" s="176">
        <v>18</v>
      </c>
      <c r="C98" s="176" t="s">
        <v>11</v>
      </c>
      <c r="D98" s="176" t="s">
        <v>1</v>
      </c>
      <c r="E98" s="176">
        <v>47</v>
      </c>
      <c r="F98" s="176" t="s">
        <v>246</v>
      </c>
      <c r="G98" s="176" t="s">
        <v>30</v>
      </c>
      <c r="H98" s="176" t="s">
        <v>25</v>
      </c>
      <c r="I98" s="48"/>
    </row>
    <row r="99" spans="1:9" x14ac:dyDescent="0.25">
      <c r="A99" s="176" t="s">
        <v>109</v>
      </c>
      <c r="B99" s="176">
        <v>27</v>
      </c>
      <c r="C99" s="176" t="s">
        <v>11</v>
      </c>
      <c r="D99" s="176" t="s">
        <v>2</v>
      </c>
      <c r="E99" s="176">
        <v>43</v>
      </c>
      <c r="F99" s="176" t="s">
        <v>246</v>
      </c>
      <c r="G99" s="176" t="s">
        <v>106</v>
      </c>
      <c r="H99" s="176" t="s">
        <v>217</v>
      </c>
      <c r="I99" s="48"/>
    </row>
    <row r="100" spans="1:9" x14ac:dyDescent="0.25">
      <c r="A100" s="176" t="s">
        <v>97</v>
      </c>
      <c r="B100" s="176">
        <v>43</v>
      </c>
      <c r="C100" s="176" t="s">
        <v>11</v>
      </c>
      <c r="D100" s="176" t="s">
        <v>1</v>
      </c>
      <c r="E100" s="176">
        <v>30</v>
      </c>
      <c r="F100" s="176" t="s">
        <v>246</v>
      </c>
      <c r="G100" s="176" t="s">
        <v>106</v>
      </c>
      <c r="H100" s="176" t="s">
        <v>219</v>
      </c>
      <c r="I100" s="48"/>
    </row>
    <row r="101" spans="1:9" x14ac:dyDescent="0.25">
      <c r="A101" s="176" t="s">
        <v>104</v>
      </c>
      <c r="B101" s="176">
        <v>47</v>
      </c>
      <c r="C101" s="176" t="s">
        <v>11</v>
      </c>
      <c r="D101" s="176" t="s">
        <v>25</v>
      </c>
      <c r="E101" s="176" t="s">
        <v>25</v>
      </c>
      <c r="F101" s="176" t="s">
        <v>25</v>
      </c>
      <c r="G101" s="176" t="s">
        <v>106</v>
      </c>
      <c r="H101" s="176" t="s">
        <v>25</v>
      </c>
      <c r="I101" s="48"/>
    </row>
    <row r="102" spans="1:9" x14ac:dyDescent="0.25">
      <c r="A102" s="176" t="s">
        <v>110</v>
      </c>
      <c r="B102" s="176">
        <v>49</v>
      </c>
      <c r="C102" s="176" t="s">
        <v>11</v>
      </c>
      <c r="D102" s="176" t="s">
        <v>1</v>
      </c>
      <c r="E102" s="176">
        <v>77</v>
      </c>
      <c r="F102" s="176" t="s">
        <v>246</v>
      </c>
      <c r="G102" s="176" t="s">
        <v>8</v>
      </c>
      <c r="H102" s="176" t="s">
        <v>219</v>
      </c>
      <c r="I102" s="48"/>
    </row>
    <row r="103" spans="1:9" x14ac:dyDescent="0.25">
      <c r="A103" s="176" t="s">
        <v>115</v>
      </c>
      <c r="B103" s="176">
        <v>55</v>
      </c>
      <c r="C103" s="176" t="s">
        <v>11</v>
      </c>
      <c r="D103" s="176" t="s">
        <v>1</v>
      </c>
      <c r="E103" s="176">
        <v>49</v>
      </c>
      <c r="F103" s="176" t="s">
        <v>246</v>
      </c>
      <c r="G103" s="176" t="s">
        <v>8</v>
      </c>
      <c r="H103" s="176" t="s">
        <v>230</v>
      </c>
      <c r="I103" s="48"/>
    </row>
    <row r="104" spans="1:9" x14ac:dyDescent="0.25">
      <c r="A104" s="176" t="s">
        <v>110</v>
      </c>
      <c r="B104" s="176">
        <v>77</v>
      </c>
      <c r="C104" s="176" t="s">
        <v>11</v>
      </c>
      <c r="D104" s="176" t="s">
        <v>2</v>
      </c>
      <c r="E104" s="176">
        <v>78</v>
      </c>
      <c r="F104" s="176" t="s">
        <v>246</v>
      </c>
      <c r="G104" s="176" t="s">
        <v>106</v>
      </c>
      <c r="H104" s="176" t="s">
        <v>247</v>
      </c>
      <c r="I104" s="48"/>
    </row>
    <row r="105" spans="1:9" x14ac:dyDescent="0.25">
      <c r="A105" s="176" t="s">
        <v>101</v>
      </c>
      <c r="B105" s="176">
        <v>78</v>
      </c>
      <c r="C105" s="176" t="s">
        <v>11</v>
      </c>
      <c r="D105" s="176" t="s">
        <v>1</v>
      </c>
      <c r="E105" s="176">
        <v>74</v>
      </c>
      <c r="F105" s="176" t="s">
        <v>246</v>
      </c>
      <c r="G105" s="176" t="s">
        <v>106</v>
      </c>
      <c r="H105" s="176" t="s">
        <v>217</v>
      </c>
      <c r="I105" s="48"/>
    </row>
    <row r="106" spans="1:9" x14ac:dyDescent="0.25">
      <c r="A106" s="176" t="s">
        <v>114</v>
      </c>
      <c r="B106" s="176">
        <v>84</v>
      </c>
      <c r="C106" s="176" t="s">
        <v>11</v>
      </c>
      <c r="D106" s="176" t="s">
        <v>2</v>
      </c>
      <c r="E106" s="176">
        <v>63</v>
      </c>
      <c r="F106" s="176" t="s">
        <v>246</v>
      </c>
      <c r="G106" s="176" t="s">
        <v>30</v>
      </c>
      <c r="H106" s="176" t="s">
        <v>210</v>
      </c>
      <c r="I106" s="48"/>
    </row>
    <row r="107" spans="1:9" x14ac:dyDescent="0.25">
      <c r="A107" s="176" t="s">
        <v>110</v>
      </c>
      <c r="B107" s="176">
        <v>85</v>
      </c>
      <c r="C107" s="176" t="s">
        <v>11</v>
      </c>
      <c r="D107" s="176" t="s">
        <v>1</v>
      </c>
      <c r="E107" s="176">
        <v>66</v>
      </c>
      <c r="F107" s="176" t="s">
        <v>248</v>
      </c>
      <c r="G107" s="176" t="s">
        <v>30</v>
      </c>
      <c r="H107" s="176" t="s">
        <v>249</v>
      </c>
      <c r="I107" s="48"/>
    </row>
    <row r="108" spans="1:9" x14ac:dyDescent="0.25">
      <c r="A108" s="176" t="s">
        <v>101</v>
      </c>
      <c r="B108" s="176">
        <v>86</v>
      </c>
      <c r="C108" s="176" t="s">
        <v>11</v>
      </c>
      <c r="D108" s="176" t="s">
        <v>1</v>
      </c>
      <c r="E108" s="176">
        <v>49</v>
      </c>
      <c r="F108" s="176" t="s">
        <v>248</v>
      </c>
      <c r="G108" s="176" t="s">
        <v>30</v>
      </c>
      <c r="H108" s="176" t="s">
        <v>250</v>
      </c>
      <c r="I108" s="48"/>
    </row>
    <row r="109" spans="1:9" x14ac:dyDescent="0.25">
      <c r="A109" s="176" t="s">
        <v>105</v>
      </c>
      <c r="B109" s="176">
        <v>87</v>
      </c>
      <c r="C109" s="176" t="s">
        <v>11</v>
      </c>
      <c r="D109" s="176" t="s">
        <v>2</v>
      </c>
      <c r="E109" s="176">
        <v>56</v>
      </c>
      <c r="F109" s="176" t="s">
        <v>246</v>
      </c>
      <c r="G109" s="176" t="s">
        <v>8</v>
      </c>
      <c r="H109" s="176" t="s">
        <v>230</v>
      </c>
      <c r="I109" s="48"/>
    </row>
    <row r="110" spans="1:9" x14ac:dyDescent="0.25">
      <c r="A110" s="176" t="s">
        <v>104</v>
      </c>
      <c r="B110" s="176">
        <v>88</v>
      </c>
      <c r="C110" s="176" t="s">
        <v>11</v>
      </c>
      <c r="D110" s="176" t="s">
        <v>1</v>
      </c>
      <c r="E110" s="176">
        <v>36</v>
      </c>
      <c r="F110" s="176" t="s">
        <v>246</v>
      </c>
      <c r="G110" s="176" t="s">
        <v>8</v>
      </c>
      <c r="H110" s="176" t="s">
        <v>210</v>
      </c>
      <c r="I110" s="48"/>
    </row>
    <row r="111" spans="1:9" x14ac:dyDescent="0.25">
      <c r="A111" s="176" t="s">
        <v>111</v>
      </c>
      <c r="B111" s="176">
        <v>89</v>
      </c>
      <c r="C111" s="176" t="s">
        <v>11</v>
      </c>
      <c r="D111" s="176" t="s">
        <v>1</v>
      </c>
      <c r="E111" s="176">
        <v>41</v>
      </c>
      <c r="F111" s="176" t="s">
        <v>246</v>
      </c>
      <c r="G111" s="176" t="s">
        <v>8</v>
      </c>
      <c r="H111" s="176" t="s">
        <v>251</v>
      </c>
      <c r="I111" s="48"/>
    </row>
    <row r="112" spans="1:9" x14ac:dyDescent="0.25">
      <c r="A112" s="176" t="s">
        <v>116</v>
      </c>
      <c r="B112" s="176">
        <v>90</v>
      </c>
      <c r="C112" s="176" t="s">
        <v>11</v>
      </c>
      <c r="D112" s="176" t="s">
        <v>1</v>
      </c>
      <c r="E112" s="176">
        <v>54</v>
      </c>
      <c r="F112" s="176" t="s">
        <v>246</v>
      </c>
      <c r="G112" s="176" t="s">
        <v>8</v>
      </c>
      <c r="H112" s="176" t="s">
        <v>251</v>
      </c>
      <c r="I112" s="48"/>
    </row>
    <row r="113" spans="1:9" x14ac:dyDescent="0.25">
      <c r="A113" s="176" t="s">
        <v>112</v>
      </c>
      <c r="B113" s="176">
        <v>91</v>
      </c>
      <c r="C113" s="176" t="s">
        <v>11</v>
      </c>
      <c r="D113" s="176" t="s">
        <v>1</v>
      </c>
      <c r="E113" s="176">
        <v>13</v>
      </c>
      <c r="F113" s="176" t="s">
        <v>246</v>
      </c>
      <c r="G113" s="176" t="s">
        <v>8</v>
      </c>
      <c r="H113" s="176" t="s">
        <v>252</v>
      </c>
      <c r="I113" s="48"/>
    </row>
    <row r="114" spans="1:9" x14ac:dyDescent="0.25">
      <c r="A114" s="176" t="s">
        <v>112</v>
      </c>
      <c r="B114" s="176">
        <v>92</v>
      </c>
      <c r="C114" s="176" t="s">
        <v>11</v>
      </c>
      <c r="D114" s="176" t="s">
        <v>2</v>
      </c>
      <c r="E114" s="176">
        <v>67</v>
      </c>
      <c r="F114" s="176" t="s">
        <v>246</v>
      </c>
      <c r="G114" s="176" t="s">
        <v>8</v>
      </c>
      <c r="H114" s="176" t="s">
        <v>251</v>
      </c>
      <c r="I114" s="48"/>
    </row>
    <row r="115" spans="1:9" x14ac:dyDescent="0.25">
      <c r="A115" s="176" t="s">
        <v>102</v>
      </c>
      <c r="B115" s="176">
        <v>93</v>
      </c>
      <c r="C115" s="176" t="s">
        <v>11</v>
      </c>
      <c r="D115" s="176" t="s">
        <v>1</v>
      </c>
      <c r="E115" s="176">
        <v>33</v>
      </c>
      <c r="F115" s="176" t="s">
        <v>248</v>
      </c>
      <c r="G115" s="176" t="s">
        <v>30</v>
      </c>
      <c r="H115" s="176" t="s">
        <v>226</v>
      </c>
      <c r="I115" s="48"/>
    </row>
    <row r="116" spans="1:9" x14ac:dyDescent="0.25">
      <c r="A116" s="176" t="s">
        <v>98</v>
      </c>
      <c r="B116" s="176">
        <v>94</v>
      </c>
      <c r="C116" s="176" t="s">
        <v>11</v>
      </c>
      <c r="D116" s="176" t="s">
        <v>1</v>
      </c>
      <c r="E116" s="176">
        <v>68</v>
      </c>
      <c r="F116" s="176" t="s">
        <v>248</v>
      </c>
      <c r="G116" s="176" t="s">
        <v>106</v>
      </c>
      <c r="H116" s="176" t="s">
        <v>226</v>
      </c>
      <c r="I116" s="48"/>
    </row>
    <row r="117" spans="1:9" x14ac:dyDescent="0.25">
      <c r="A117" s="176" t="s">
        <v>99</v>
      </c>
      <c r="B117" s="176">
        <v>95</v>
      </c>
      <c r="C117" s="176" t="s">
        <v>11</v>
      </c>
      <c r="D117" s="176" t="s">
        <v>1</v>
      </c>
      <c r="E117" s="176">
        <v>45</v>
      </c>
      <c r="F117" s="176" t="s">
        <v>248</v>
      </c>
      <c r="G117" s="176" t="s">
        <v>106</v>
      </c>
      <c r="H117" s="176" t="s">
        <v>253</v>
      </c>
      <c r="I117" s="48"/>
    </row>
    <row r="118" spans="1:9" x14ac:dyDescent="0.25">
      <c r="A118" s="176" t="s">
        <v>111</v>
      </c>
      <c r="B118" s="176">
        <v>96</v>
      </c>
      <c r="C118" s="176" t="s">
        <v>11</v>
      </c>
      <c r="D118" s="176" t="s">
        <v>1</v>
      </c>
      <c r="E118" s="176">
        <v>77</v>
      </c>
      <c r="F118" s="176" t="s">
        <v>248</v>
      </c>
      <c r="G118" s="176" t="s">
        <v>106</v>
      </c>
      <c r="H118" s="176" t="s">
        <v>217</v>
      </c>
      <c r="I118" s="48"/>
    </row>
    <row r="119" spans="1:9" x14ac:dyDescent="0.25">
      <c r="A119" s="176" t="s">
        <v>111</v>
      </c>
      <c r="B119" s="176">
        <v>97</v>
      </c>
      <c r="C119" s="176" t="s">
        <v>11</v>
      </c>
      <c r="D119" s="176" t="s">
        <v>1</v>
      </c>
      <c r="E119" s="176">
        <v>53</v>
      </c>
      <c r="F119" s="176" t="s">
        <v>246</v>
      </c>
      <c r="G119" s="176" t="s">
        <v>8</v>
      </c>
      <c r="H119" s="176" t="s">
        <v>254</v>
      </c>
      <c r="I119" s="48"/>
    </row>
    <row r="120" spans="1:9" x14ac:dyDescent="0.25">
      <c r="A120" s="176" t="s">
        <v>99</v>
      </c>
      <c r="B120" s="176">
        <v>98</v>
      </c>
      <c r="C120" s="176" t="s">
        <v>11</v>
      </c>
      <c r="D120" s="176" t="s">
        <v>2</v>
      </c>
      <c r="E120" s="176">
        <v>50</v>
      </c>
      <c r="F120" s="176" t="s">
        <v>248</v>
      </c>
      <c r="G120" s="176" t="s">
        <v>106</v>
      </c>
      <c r="H120" s="176" t="s">
        <v>217</v>
      </c>
      <c r="I120" s="48"/>
    </row>
    <row r="121" spans="1:9" x14ac:dyDescent="0.25">
      <c r="A121" s="176" t="s">
        <v>99</v>
      </c>
      <c r="B121" s="176">
        <v>99</v>
      </c>
      <c r="C121" s="176" t="s">
        <v>11</v>
      </c>
      <c r="D121" s="176" t="s">
        <v>1</v>
      </c>
      <c r="E121" s="176">
        <v>26</v>
      </c>
      <c r="F121" s="176" t="s">
        <v>248</v>
      </c>
      <c r="G121" s="176" t="s">
        <v>30</v>
      </c>
      <c r="H121" s="176" t="s">
        <v>217</v>
      </c>
      <c r="I121" s="48"/>
    </row>
    <row r="122" spans="1:9" x14ac:dyDescent="0.25">
      <c r="A122" s="176" t="s">
        <v>110</v>
      </c>
      <c r="B122" s="176">
        <v>100</v>
      </c>
      <c r="C122" s="176" t="s">
        <v>11</v>
      </c>
      <c r="D122" s="176" t="s">
        <v>1</v>
      </c>
      <c r="E122" s="176">
        <v>33</v>
      </c>
      <c r="F122" s="176" t="s">
        <v>246</v>
      </c>
      <c r="G122" s="176" t="s">
        <v>30</v>
      </c>
      <c r="H122" s="176" t="s">
        <v>254</v>
      </c>
      <c r="I122" s="48"/>
    </row>
    <row r="123" spans="1:9" x14ac:dyDescent="0.25">
      <c r="A123" s="176" t="s">
        <v>113</v>
      </c>
      <c r="B123" s="176">
        <v>101</v>
      </c>
      <c r="C123" s="176" t="s">
        <v>11</v>
      </c>
      <c r="D123" s="176" t="s">
        <v>1</v>
      </c>
      <c r="E123" s="176">
        <v>25</v>
      </c>
      <c r="F123" s="176" t="s">
        <v>246</v>
      </c>
      <c r="G123" s="176" t="s">
        <v>30</v>
      </c>
      <c r="H123" s="176" t="s">
        <v>230</v>
      </c>
      <c r="I123" s="48"/>
    </row>
    <row r="124" spans="1:9" x14ac:dyDescent="0.25">
      <c r="A124" s="176" t="s">
        <v>95</v>
      </c>
      <c r="B124" s="176">
        <v>102</v>
      </c>
      <c r="C124" s="176" t="s">
        <v>11</v>
      </c>
      <c r="D124" s="176" t="s">
        <v>1</v>
      </c>
      <c r="E124" s="176">
        <v>44</v>
      </c>
      <c r="F124" s="176" t="s">
        <v>246</v>
      </c>
      <c r="G124" s="176" t="s">
        <v>8</v>
      </c>
      <c r="H124" s="176" t="s">
        <v>254</v>
      </c>
      <c r="I124" s="48"/>
    </row>
    <row r="125" spans="1:9" x14ac:dyDescent="0.25">
      <c r="A125" s="176" t="s">
        <v>111</v>
      </c>
      <c r="B125" s="176">
        <v>103</v>
      </c>
      <c r="C125" s="176" t="s">
        <v>11</v>
      </c>
      <c r="D125" s="176" t="s">
        <v>2</v>
      </c>
      <c r="E125" s="176">
        <v>45</v>
      </c>
      <c r="F125" s="176" t="s">
        <v>246</v>
      </c>
      <c r="G125" s="176" t="s">
        <v>8</v>
      </c>
      <c r="H125" s="176" t="s">
        <v>230</v>
      </c>
      <c r="I125" s="48"/>
    </row>
    <row r="126" spans="1:9" x14ac:dyDescent="0.25">
      <c r="A126" s="176" t="s">
        <v>100</v>
      </c>
      <c r="B126" s="176">
        <v>104</v>
      </c>
      <c r="C126" s="176" t="s">
        <v>11</v>
      </c>
      <c r="D126" s="176" t="s">
        <v>2</v>
      </c>
      <c r="E126" s="176">
        <v>43</v>
      </c>
      <c r="F126" s="176" t="s">
        <v>246</v>
      </c>
      <c r="G126" s="176" t="s">
        <v>8</v>
      </c>
      <c r="H126" s="176" t="s">
        <v>25</v>
      </c>
      <c r="I126" s="48"/>
    </row>
    <row r="127" spans="1:9" x14ac:dyDescent="0.25">
      <c r="A127" s="176" t="s">
        <v>116</v>
      </c>
      <c r="B127" s="176">
        <v>105</v>
      </c>
      <c r="C127" s="176" t="s">
        <v>11</v>
      </c>
      <c r="D127" s="176" t="s">
        <v>2</v>
      </c>
      <c r="E127" s="176">
        <v>43</v>
      </c>
      <c r="F127" s="176" t="s">
        <v>246</v>
      </c>
      <c r="G127" s="176" t="s">
        <v>8</v>
      </c>
      <c r="H127" s="176" t="s">
        <v>25</v>
      </c>
      <c r="I127" s="48"/>
    </row>
    <row r="128" spans="1:9" x14ac:dyDescent="0.25">
      <c r="A128" s="176" t="s">
        <v>116</v>
      </c>
      <c r="B128" s="176">
        <v>106</v>
      </c>
      <c r="C128" s="176" t="s">
        <v>11</v>
      </c>
      <c r="D128" s="176" t="s">
        <v>1</v>
      </c>
      <c r="E128" s="176">
        <v>56</v>
      </c>
      <c r="F128" s="176" t="s">
        <v>248</v>
      </c>
      <c r="G128" s="176" t="s">
        <v>106</v>
      </c>
      <c r="H128" s="176" t="s">
        <v>25</v>
      </c>
      <c r="I128" s="48"/>
    </row>
    <row r="129" spans="1:9" x14ac:dyDescent="0.25">
      <c r="A129" s="176" t="s">
        <v>99</v>
      </c>
      <c r="B129" s="176">
        <v>107</v>
      </c>
      <c r="C129" s="176" t="s">
        <v>11</v>
      </c>
      <c r="D129" s="176" t="s">
        <v>1</v>
      </c>
      <c r="E129" s="176">
        <v>34</v>
      </c>
      <c r="F129" s="176" t="s">
        <v>248</v>
      </c>
      <c r="G129" s="176" t="s">
        <v>106</v>
      </c>
      <c r="H129" s="176" t="s">
        <v>25</v>
      </c>
      <c r="I129" s="48"/>
    </row>
    <row r="130" spans="1:9" x14ac:dyDescent="0.25">
      <c r="A130" s="176" t="s">
        <v>98</v>
      </c>
      <c r="B130" s="176">
        <v>108</v>
      </c>
      <c r="C130" s="176" t="s">
        <v>11</v>
      </c>
      <c r="D130" s="176" t="s">
        <v>1</v>
      </c>
      <c r="E130" s="176">
        <v>57</v>
      </c>
      <c r="F130" s="176" t="s">
        <v>248</v>
      </c>
      <c r="G130" s="176" t="s">
        <v>30</v>
      </c>
      <c r="H130" s="176" t="s">
        <v>25</v>
      </c>
      <c r="I130" s="48"/>
    </row>
    <row r="131" spans="1:9" x14ac:dyDescent="0.25">
      <c r="A131" s="176" t="s">
        <v>108</v>
      </c>
      <c r="B131" s="176">
        <v>128</v>
      </c>
      <c r="C131" s="176" t="s">
        <v>11</v>
      </c>
      <c r="D131" s="176" t="s">
        <v>1</v>
      </c>
      <c r="E131" s="176">
        <v>26</v>
      </c>
      <c r="F131" s="176" t="s">
        <v>246</v>
      </c>
      <c r="G131" s="176" t="s">
        <v>8</v>
      </c>
      <c r="H131" s="176" t="s">
        <v>231</v>
      </c>
      <c r="I131" s="48"/>
    </row>
    <row r="132" spans="1:9" x14ac:dyDescent="0.25">
      <c r="A132" s="176" t="s">
        <v>104</v>
      </c>
      <c r="B132" s="176">
        <v>129</v>
      </c>
      <c r="C132" s="176" t="s">
        <v>11</v>
      </c>
      <c r="D132" s="176" t="s">
        <v>1</v>
      </c>
      <c r="E132" s="176">
        <v>24</v>
      </c>
      <c r="F132" s="176" t="s">
        <v>246</v>
      </c>
      <c r="G132" s="176" t="s">
        <v>106</v>
      </c>
      <c r="H132" s="176" t="s">
        <v>219</v>
      </c>
      <c r="I132" s="48"/>
    </row>
    <row r="133" spans="1:9" x14ac:dyDescent="0.25">
      <c r="A133" s="176" t="s">
        <v>100</v>
      </c>
      <c r="B133" s="176">
        <v>130</v>
      </c>
      <c r="C133" s="176" t="s">
        <v>11</v>
      </c>
      <c r="D133" s="176" t="s">
        <v>1</v>
      </c>
      <c r="E133" s="176">
        <v>50</v>
      </c>
      <c r="F133" s="176" t="s">
        <v>246</v>
      </c>
      <c r="G133" s="176" t="s">
        <v>106</v>
      </c>
      <c r="H133" s="176" t="s">
        <v>247</v>
      </c>
      <c r="I133" s="48"/>
    </row>
    <row r="134" spans="1:9" x14ac:dyDescent="0.25">
      <c r="A134" s="176" t="s">
        <v>98</v>
      </c>
      <c r="B134" s="176">
        <v>131</v>
      </c>
      <c r="C134" s="176" t="s">
        <v>11</v>
      </c>
      <c r="D134" s="176" t="s">
        <v>2</v>
      </c>
      <c r="E134" s="176">
        <v>36</v>
      </c>
      <c r="F134" s="176" t="s">
        <v>246</v>
      </c>
      <c r="G134" s="176" t="s">
        <v>106</v>
      </c>
      <c r="H134" s="176" t="s">
        <v>25</v>
      </c>
      <c r="I134" s="48"/>
    </row>
    <row r="135" spans="1:9" x14ac:dyDescent="0.25">
      <c r="A135" s="176" t="s">
        <v>98</v>
      </c>
      <c r="B135" s="176">
        <v>132</v>
      </c>
      <c r="C135" s="176" t="s">
        <v>11</v>
      </c>
      <c r="D135" s="176" t="s">
        <v>1</v>
      </c>
      <c r="E135" s="176">
        <v>36</v>
      </c>
      <c r="F135" s="176" t="s">
        <v>246</v>
      </c>
      <c r="G135" s="176" t="s">
        <v>106</v>
      </c>
      <c r="H135" s="176" t="s">
        <v>249</v>
      </c>
      <c r="I135" s="48"/>
    </row>
    <row r="136" spans="1:9" x14ac:dyDescent="0.25">
      <c r="A136" s="176" t="s">
        <v>115</v>
      </c>
      <c r="B136" s="176">
        <v>133</v>
      </c>
      <c r="C136" s="176" t="s">
        <v>11</v>
      </c>
      <c r="D136" s="176" t="s">
        <v>2</v>
      </c>
      <c r="E136" s="176">
        <v>44</v>
      </c>
      <c r="F136" s="176" t="s">
        <v>246</v>
      </c>
      <c r="G136" s="176" t="s">
        <v>106</v>
      </c>
      <c r="H136" s="176" t="s">
        <v>25</v>
      </c>
      <c r="I136" s="48"/>
    </row>
    <row r="137" spans="1:9" x14ac:dyDescent="0.25">
      <c r="A137" s="176" t="s">
        <v>101</v>
      </c>
      <c r="B137" s="176">
        <v>134</v>
      </c>
      <c r="C137" s="176" t="s">
        <v>11</v>
      </c>
      <c r="D137" s="176" t="s">
        <v>1</v>
      </c>
      <c r="E137" s="176">
        <v>28</v>
      </c>
      <c r="F137" s="176" t="s">
        <v>246</v>
      </c>
      <c r="G137" s="176" t="s">
        <v>30</v>
      </c>
      <c r="H137" s="176" t="s">
        <v>247</v>
      </c>
      <c r="I137" s="48"/>
    </row>
    <row r="138" spans="1:9" x14ac:dyDescent="0.25">
      <c r="A138" s="176" t="s">
        <v>102</v>
      </c>
      <c r="B138" s="176">
        <v>135</v>
      </c>
      <c r="C138" s="176" t="s">
        <v>11</v>
      </c>
      <c r="D138" s="176" t="s">
        <v>1</v>
      </c>
      <c r="E138" s="176">
        <v>65</v>
      </c>
      <c r="F138" s="176" t="s">
        <v>246</v>
      </c>
      <c r="G138" s="176" t="s">
        <v>8</v>
      </c>
      <c r="H138" s="176" t="s">
        <v>236</v>
      </c>
      <c r="I138" s="48"/>
    </row>
    <row r="139" spans="1:9" x14ac:dyDescent="0.25">
      <c r="A139" s="176" t="s">
        <v>109</v>
      </c>
      <c r="B139" s="176">
        <v>136</v>
      </c>
      <c r="C139" s="176" t="s">
        <v>11</v>
      </c>
      <c r="D139" s="176" t="s">
        <v>1</v>
      </c>
      <c r="E139" s="176">
        <v>48</v>
      </c>
      <c r="F139" s="176" t="s">
        <v>248</v>
      </c>
      <c r="G139" s="176" t="s">
        <v>106</v>
      </c>
      <c r="H139" s="176" t="s">
        <v>236</v>
      </c>
      <c r="I139" s="48"/>
    </row>
    <row r="140" spans="1:9" x14ac:dyDescent="0.25">
      <c r="A140" s="176" t="s">
        <v>98</v>
      </c>
      <c r="B140" s="176">
        <v>137</v>
      </c>
      <c r="C140" s="176" t="s">
        <v>11</v>
      </c>
      <c r="D140" s="176" t="s">
        <v>1</v>
      </c>
      <c r="E140" s="176">
        <v>46</v>
      </c>
      <c r="F140" s="176" t="s">
        <v>248</v>
      </c>
      <c r="G140" s="176" t="s">
        <v>106</v>
      </c>
      <c r="H140" s="176" t="s">
        <v>236</v>
      </c>
      <c r="I140" s="48"/>
    </row>
    <row r="141" spans="1:9" x14ac:dyDescent="0.25">
      <c r="A141" s="176" t="s">
        <v>103</v>
      </c>
      <c r="B141" s="176">
        <v>138</v>
      </c>
      <c r="C141" s="176" t="s">
        <v>11</v>
      </c>
      <c r="D141" s="176" t="s">
        <v>1</v>
      </c>
      <c r="E141" s="176">
        <v>26</v>
      </c>
      <c r="F141" s="176" t="s">
        <v>248</v>
      </c>
      <c r="G141" s="176" t="s">
        <v>106</v>
      </c>
      <c r="H141" s="176" t="s">
        <v>217</v>
      </c>
      <c r="I141" s="48"/>
    </row>
    <row r="142" spans="1:9" x14ac:dyDescent="0.25">
      <c r="A142" s="176" t="s">
        <v>95</v>
      </c>
      <c r="B142" s="176">
        <v>139</v>
      </c>
      <c r="C142" s="176" t="s">
        <v>11</v>
      </c>
      <c r="D142" s="176" t="s">
        <v>1</v>
      </c>
      <c r="E142" s="176">
        <v>26</v>
      </c>
      <c r="F142" s="176" t="s">
        <v>246</v>
      </c>
      <c r="G142" s="176" t="s">
        <v>106</v>
      </c>
      <c r="H142" s="176" t="s">
        <v>255</v>
      </c>
      <c r="I142" s="48"/>
    </row>
    <row r="143" spans="1:9" x14ac:dyDescent="0.25">
      <c r="A143" s="176"/>
      <c r="B143" s="176"/>
      <c r="C143" s="176"/>
      <c r="D143" s="176"/>
      <c r="E143" s="176"/>
      <c r="F143" s="176"/>
      <c r="G143" s="176"/>
      <c r="H143" s="176"/>
      <c r="I143" s="48"/>
    </row>
    <row r="144" spans="1:9" x14ac:dyDescent="0.25">
      <c r="A144" s="119" t="s">
        <v>119</v>
      </c>
      <c r="B144" s="119"/>
      <c r="C144" s="119"/>
    </row>
    <row r="145" spans="1:3" x14ac:dyDescent="0.25">
      <c r="A145" s="119" t="s">
        <v>120</v>
      </c>
      <c r="B145" s="119"/>
      <c r="C145" s="119"/>
    </row>
    <row r="146" spans="1:3" x14ac:dyDescent="0.25">
      <c r="A146" s="119" t="s">
        <v>121</v>
      </c>
      <c r="B146" s="119"/>
      <c r="C146" s="119"/>
    </row>
    <row r="147" spans="1:3" x14ac:dyDescent="0.25">
      <c r="A147" s="119" t="s">
        <v>122</v>
      </c>
      <c r="B147" s="119"/>
      <c r="C147" s="1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F41" sqref="F41"/>
    </sheetView>
  </sheetViews>
  <sheetFormatPr baseColWidth="10" defaultColWidth="11.42578125" defaultRowHeight="15" x14ac:dyDescent="0.25"/>
  <cols>
    <col min="1" max="2" width="17.7109375" customWidth="1"/>
    <col min="4" max="4" width="20.140625" customWidth="1"/>
    <col min="6" max="6" width="71.140625" customWidth="1"/>
  </cols>
  <sheetData>
    <row r="1" spans="1:6" ht="21.75" thickBot="1" x14ac:dyDescent="0.4">
      <c r="A1" s="74" t="s">
        <v>256</v>
      </c>
      <c r="B1" s="72"/>
      <c r="C1" s="72"/>
      <c r="D1" s="72"/>
      <c r="E1" s="72"/>
      <c r="F1" s="73"/>
    </row>
    <row r="2" spans="1:6" ht="15.75" thickBot="1" x14ac:dyDescent="0.3">
      <c r="A2" s="12" t="s">
        <v>32</v>
      </c>
      <c r="B2" s="13" t="s">
        <v>33</v>
      </c>
      <c r="C2" s="13" t="s">
        <v>34</v>
      </c>
      <c r="D2" s="13" t="s">
        <v>35</v>
      </c>
      <c r="E2" s="13" t="s">
        <v>36</v>
      </c>
      <c r="F2" s="14" t="s">
        <v>37</v>
      </c>
    </row>
    <row r="3" spans="1:6" x14ac:dyDescent="0.25">
      <c r="A3" s="191" t="s">
        <v>12</v>
      </c>
      <c r="B3" s="192" t="s">
        <v>38</v>
      </c>
      <c r="C3" s="4" t="s">
        <v>39</v>
      </c>
      <c r="D3" s="5" t="s">
        <v>40</v>
      </c>
      <c r="E3" s="5" t="s">
        <v>41</v>
      </c>
      <c r="F3" s="67" t="s">
        <v>42</v>
      </c>
    </row>
    <row r="4" spans="1:6" x14ac:dyDescent="0.25">
      <c r="A4" s="189"/>
      <c r="B4" s="190"/>
      <c r="C4" s="6" t="s">
        <v>43</v>
      </c>
      <c r="D4" s="7" t="s">
        <v>40</v>
      </c>
      <c r="E4" s="7" t="s">
        <v>41</v>
      </c>
      <c r="F4" s="68" t="s">
        <v>44</v>
      </c>
    </row>
    <row r="5" spans="1:6" x14ac:dyDescent="0.25">
      <c r="A5" s="189" t="s">
        <v>13</v>
      </c>
      <c r="B5" s="190" t="s">
        <v>45</v>
      </c>
      <c r="C5" s="6" t="s">
        <v>39</v>
      </c>
      <c r="D5" s="7" t="s">
        <v>40</v>
      </c>
      <c r="E5" s="7" t="s">
        <v>41</v>
      </c>
      <c r="F5" s="68" t="s">
        <v>46</v>
      </c>
    </row>
    <row r="6" spans="1:6" x14ac:dyDescent="0.25">
      <c r="A6" s="189"/>
      <c r="B6" s="190"/>
      <c r="C6" s="6" t="s">
        <v>43</v>
      </c>
      <c r="D6" s="7" t="s">
        <v>40</v>
      </c>
      <c r="E6" s="7" t="s">
        <v>41</v>
      </c>
      <c r="F6" s="68" t="s">
        <v>47</v>
      </c>
    </row>
    <row r="7" spans="1:6" x14ac:dyDescent="0.25">
      <c r="A7" s="189"/>
      <c r="B7" s="190" t="s">
        <v>172</v>
      </c>
      <c r="C7" s="6" t="s">
        <v>39</v>
      </c>
      <c r="D7" s="7" t="s">
        <v>40</v>
      </c>
      <c r="E7" s="7" t="s">
        <v>41</v>
      </c>
      <c r="F7" s="68" t="s">
        <v>48</v>
      </c>
    </row>
    <row r="8" spans="1:6" x14ac:dyDescent="0.25">
      <c r="A8" s="189"/>
      <c r="B8" s="190"/>
      <c r="C8" s="6" t="s">
        <v>43</v>
      </c>
      <c r="D8" s="7" t="s">
        <v>40</v>
      </c>
      <c r="E8" s="7" t="s">
        <v>41</v>
      </c>
      <c r="F8" s="68" t="s">
        <v>49</v>
      </c>
    </row>
    <row r="9" spans="1:6" x14ac:dyDescent="0.25">
      <c r="A9" s="189" t="s">
        <v>11</v>
      </c>
      <c r="B9" s="190" t="s">
        <v>45</v>
      </c>
      <c r="C9" s="6" t="s">
        <v>39</v>
      </c>
      <c r="D9" s="7" t="s">
        <v>40</v>
      </c>
      <c r="E9" s="7" t="s">
        <v>41</v>
      </c>
      <c r="F9" s="68" t="s">
        <v>50</v>
      </c>
    </row>
    <row r="10" spans="1:6" x14ac:dyDescent="0.25">
      <c r="A10" s="189"/>
      <c r="B10" s="190"/>
      <c r="C10" s="6" t="s">
        <v>43</v>
      </c>
      <c r="D10" s="7" t="s">
        <v>40</v>
      </c>
      <c r="E10" s="7" t="s">
        <v>41</v>
      </c>
      <c r="F10" s="68" t="s">
        <v>51</v>
      </c>
    </row>
    <row r="11" spans="1:6" x14ac:dyDescent="0.25">
      <c r="A11" s="189"/>
      <c r="B11" s="190" t="s">
        <v>52</v>
      </c>
      <c r="C11" s="6" t="s">
        <v>39</v>
      </c>
      <c r="D11" s="7" t="s">
        <v>40</v>
      </c>
      <c r="E11" s="7" t="s">
        <v>41</v>
      </c>
      <c r="F11" s="68" t="s">
        <v>53</v>
      </c>
    </row>
    <row r="12" spans="1:6" x14ac:dyDescent="0.25">
      <c r="A12" s="189"/>
      <c r="B12" s="190"/>
      <c r="C12" s="6" t="s">
        <v>43</v>
      </c>
      <c r="D12" s="7" t="s">
        <v>40</v>
      </c>
      <c r="E12" s="7" t="s">
        <v>41</v>
      </c>
      <c r="F12" s="68" t="s">
        <v>54</v>
      </c>
    </row>
    <row r="13" spans="1:6" ht="15.75" thickBot="1" x14ac:dyDescent="0.3">
      <c r="A13" s="8"/>
      <c r="B13" s="9"/>
      <c r="C13" s="10" t="s">
        <v>55</v>
      </c>
      <c r="D13" s="9" t="s">
        <v>56</v>
      </c>
      <c r="E13" s="9" t="s">
        <v>57</v>
      </c>
      <c r="F13" s="69" t="s">
        <v>58</v>
      </c>
    </row>
    <row r="14" spans="1:6" x14ac:dyDescent="0.25">
      <c r="A14" s="120" t="s">
        <v>179</v>
      </c>
      <c r="B14" s="7"/>
      <c r="C14" s="6"/>
      <c r="D14" s="7"/>
      <c r="E14" s="7"/>
      <c r="F14" s="11"/>
    </row>
    <row r="15" spans="1:6" x14ac:dyDescent="0.25">
      <c r="A15" s="119" t="s">
        <v>180</v>
      </c>
    </row>
    <row r="16" spans="1:6" x14ac:dyDescent="0.25">
      <c r="A16" s="119" t="s">
        <v>59</v>
      </c>
    </row>
  </sheetData>
  <mergeCells count="8">
    <mergeCell ref="A9:A12"/>
    <mergeCell ref="B9:B10"/>
    <mergeCell ref="B11:B12"/>
    <mergeCell ref="A3:A4"/>
    <mergeCell ref="B3:B4"/>
    <mergeCell ref="A5:A8"/>
    <mergeCell ref="B5:B6"/>
    <mergeCell ref="B7:B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9" zoomScaleNormal="89" workbookViewId="0">
      <selection activeCell="B20" sqref="B20"/>
    </sheetView>
  </sheetViews>
  <sheetFormatPr baseColWidth="10" defaultColWidth="11.42578125" defaultRowHeight="15" x14ac:dyDescent="0.25"/>
  <cols>
    <col min="1" max="1" width="60.140625" customWidth="1"/>
    <col min="2" max="3" width="32" customWidth="1"/>
    <col min="6" max="6" width="24.42578125" customWidth="1"/>
  </cols>
  <sheetData>
    <row r="1" spans="1:7" ht="21.75" thickBot="1" x14ac:dyDescent="0.4">
      <c r="A1" s="74" t="s">
        <v>262</v>
      </c>
      <c r="B1" s="72"/>
      <c r="C1" s="73"/>
      <c r="D1" s="21"/>
      <c r="E1" s="21"/>
      <c r="F1" s="21"/>
    </row>
    <row r="2" spans="1:7" ht="18" thickBot="1" x14ac:dyDescent="0.3">
      <c r="A2" s="29" t="s">
        <v>263</v>
      </c>
      <c r="B2" s="26" t="s">
        <v>71</v>
      </c>
      <c r="C2" s="15" t="s">
        <v>70</v>
      </c>
    </row>
    <row r="3" spans="1:7" x14ac:dyDescent="0.25">
      <c r="A3" s="27" t="s">
        <v>183</v>
      </c>
      <c r="B3" s="22" t="s">
        <v>133</v>
      </c>
      <c r="C3" s="23" t="s">
        <v>134</v>
      </c>
    </row>
    <row r="4" spans="1:7" x14ac:dyDescent="0.25">
      <c r="A4" s="27" t="s">
        <v>181</v>
      </c>
      <c r="B4" s="22" t="s">
        <v>135</v>
      </c>
      <c r="C4" s="23" t="s">
        <v>136</v>
      </c>
    </row>
    <row r="5" spans="1:7" x14ac:dyDescent="0.25">
      <c r="A5" s="27" t="s">
        <v>182</v>
      </c>
      <c r="B5" s="22" t="s">
        <v>137</v>
      </c>
      <c r="C5" s="23" t="s">
        <v>138</v>
      </c>
    </row>
    <row r="6" spans="1:7" ht="15.75" thickBot="1" x14ac:dyDescent="0.3">
      <c r="A6" s="28" t="s">
        <v>67</v>
      </c>
      <c r="B6" s="24" t="s">
        <v>68</v>
      </c>
      <c r="C6" s="25" t="s">
        <v>69</v>
      </c>
    </row>
    <row r="8" spans="1:7" ht="17.25" x14ac:dyDescent="0.25">
      <c r="A8" s="179" t="s">
        <v>280</v>
      </c>
    </row>
    <row r="9" spans="1:7" ht="15.75" x14ac:dyDescent="0.25">
      <c r="A9" s="180" t="s">
        <v>281</v>
      </c>
      <c r="G9" s="2"/>
    </row>
    <row r="11" spans="1:7" x14ac:dyDescent="0.25">
      <c r="A11" s="113"/>
    </row>
    <row r="12" spans="1:7" x14ac:dyDescent="0.25">
      <c r="A12" s="2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11.42578125" defaultRowHeight="15" x14ac:dyDescent="0.25"/>
  <cols>
    <col min="1" max="1" width="15.42578125" customWidth="1"/>
    <col min="2" max="2" width="29.85546875" customWidth="1"/>
    <col min="3" max="3" width="28.85546875" customWidth="1"/>
    <col min="4" max="4" width="27.5703125" customWidth="1"/>
  </cols>
  <sheetData>
    <row r="1" spans="1:4" ht="16.5" thickBot="1" x14ac:dyDescent="0.3">
      <c r="A1" s="75" t="s">
        <v>282</v>
      </c>
      <c r="B1" s="76"/>
      <c r="C1" s="76"/>
      <c r="D1" s="77"/>
    </row>
    <row r="2" spans="1:4" ht="15.75" thickBot="1" x14ac:dyDescent="0.3">
      <c r="A2" s="78" t="s">
        <v>159</v>
      </c>
      <c r="B2" s="19" t="s">
        <v>61</v>
      </c>
      <c r="C2" s="20" t="s">
        <v>60</v>
      </c>
      <c r="D2" s="18" t="s">
        <v>62</v>
      </c>
    </row>
    <row r="3" spans="1:4" ht="17.25" x14ac:dyDescent="0.25">
      <c r="A3" s="16" t="s">
        <v>63</v>
      </c>
      <c r="B3" s="79" t="s">
        <v>160</v>
      </c>
      <c r="C3" s="80" t="s">
        <v>164</v>
      </c>
      <c r="D3" s="35" t="s">
        <v>168</v>
      </c>
    </row>
    <row r="4" spans="1:4" ht="17.25" x14ac:dyDescent="0.25">
      <c r="A4" s="16" t="s">
        <v>64</v>
      </c>
      <c r="B4" s="81" t="s">
        <v>161</v>
      </c>
      <c r="C4" s="82" t="s">
        <v>165</v>
      </c>
      <c r="D4" s="38" t="s">
        <v>169</v>
      </c>
    </row>
    <row r="5" spans="1:4" ht="17.25" x14ac:dyDescent="0.25">
      <c r="A5" s="16" t="s">
        <v>65</v>
      </c>
      <c r="B5" s="81" t="s">
        <v>162</v>
      </c>
      <c r="C5" s="82" t="s">
        <v>166</v>
      </c>
      <c r="D5" s="38" t="s">
        <v>170</v>
      </c>
    </row>
    <row r="6" spans="1:4" ht="18" thickBot="1" x14ac:dyDescent="0.3">
      <c r="A6" s="17" t="s">
        <v>66</v>
      </c>
      <c r="B6" s="83" t="s">
        <v>163</v>
      </c>
      <c r="C6" s="84" t="s">
        <v>167</v>
      </c>
      <c r="D6" s="46" t="s">
        <v>171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C25" sqref="C25"/>
    </sheetView>
  </sheetViews>
  <sheetFormatPr baseColWidth="10" defaultColWidth="11.42578125" defaultRowHeight="15" x14ac:dyDescent="0.25"/>
  <cols>
    <col min="1" max="1" width="13.7109375" customWidth="1"/>
    <col min="2" max="2" width="16.28515625" customWidth="1"/>
    <col min="3" max="3" width="12.85546875" customWidth="1"/>
    <col min="4" max="4" width="11" customWidth="1"/>
    <col min="5" max="5" width="14.5703125" customWidth="1"/>
    <col min="6" max="6" width="13.28515625" customWidth="1"/>
    <col min="7" max="7" width="15.5703125" customWidth="1"/>
    <col min="8" max="8" width="13.140625" customWidth="1"/>
    <col min="9" max="9" width="11.42578125" customWidth="1"/>
    <col min="10" max="10" width="23.5703125" customWidth="1"/>
    <col min="11" max="11" width="24.140625" customWidth="1"/>
  </cols>
  <sheetData>
    <row r="1" spans="1:11" ht="16.5" thickBot="1" x14ac:dyDescent="0.3">
      <c r="A1" s="85" t="s">
        <v>257</v>
      </c>
    </row>
    <row r="2" spans="1:11" ht="40.5" thickBot="1" x14ac:dyDescent="0.3">
      <c r="A2" s="12" t="s">
        <v>32</v>
      </c>
      <c r="B2" s="13" t="s">
        <v>33</v>
      </c>
      <c r="C2" s="13" t="s">
        <v>34</v>
      </c>
      <c r="D2" s="13" t="s">
        <v>264</v>
      </c>
      <c r="E2" s="13" t="s">
        <v>265</v>
      </c>
      <c r="F2" s="127" t="s">
        <v>266</v>
      </c>
      <c r="G2" s="13" t="s">
        <v>267</v>
      </c>
      <c r="H2" s="13" t="s">
        <v>268</v>
      </c>
      <c r="I2" s="13" t="s">
        <v>269</v>
      </c>
      <c r="J2" s="144" t="s">
        <v>185</v>
      </c>
      <c r="K2" s="145" t="s">
        <v>270</v>
      </c>
    </row>
    <row r="3" spans="1:11" x14ac:dyDescent="0.25">
      <c r="A3" s="191" t="s">
        <v>12</v>
      </c>
      <c r="B3" s="193" t="s">
        <v>72</v>
      </c>
      <c r="C3" s="33" t="s">
        <v>39</v>
      </c>
      <c r="D3" s="34">
        <v>29799</v>
      </c>
      <c r="E3" s="34">
        <v>25084</v>
      </c>
      <c r="F3" s="34">
        <v>23244</v>
      </c>
      <c r="G3" s="34">
        <v>17173</v>
      </c>
      <c r="H3" s="34">
        <v>5485</v>
      </c>
      <c r="I3" s="34">
        <v>586</v>
      </c>
      <c r="J3" s="142">
        <v>22658</v>
      </c>
      <c r="K3" s="143">
        <v>97.478919290999826</v>
      </c>
    </row>
    <row r="4" spans="1:11" x14ac:dyDescent="0.25">
      <c r="A4" s="189"/>
      <c r="B4" s="194"/>
      <c r="C4" s="36" t="s">
        <v>43</v>
      </c>
      <c r="D4" s="37">
        <v>30554</v>
      </c>
      <c r="E4" s="37">
        <v>25044</v>
      </c>
      <c r="F4" s="37">
        <v>22642</v>
      </c>
      <c r="G4" s="37">
        <v>15176</v>
      </c>
      <c r="H4" s="37">
        <v>6729</v>
      </c>
      <c r="I4" s="37">
        <v>737</v>
      </c>
      <c r="J4" s="121">
        <v>21905</v>
      </c>
      <c r="K4" s="122">
        <v>96.744987191944176</v>
      </c>
    </row>
    <row r="5" spans="1:11" x14ac:dyDescent="0.25">
      <c r="A5" s="189" t="s">
        <v>13</v>
      </c>
      <c r="B5" s="190" t="s">
        <v>45</v>
      </c>
      <c r="C5" s="36" t="s">
        <v>39</v>
      </c>
      <c r="D5" s="37">
        <v>35587</v>
      </c>
      <c r="E5" s="37">
        <v>28522</v>
      </c>
      <c r="F5" s="37">
        <v>25901</v>
      </c>
      <c r="G5" s="37">
        <v>18071</v>
      </c>
      <c r="H5" s="37">
        <v>7032</v>
      </c>
      <c r="I5" s="37">
        <v>798</v>
      </c>
      <c r="J5" s="121">
        <v>25103</v>
      </c>
      <c r="K5" s="122">
        <v>96.91903787498552</v>
      </c>
    </row>
    <row r="6" spans="1:11" x14ac:dyDescent="0.25">
      <c r="A6" s="189"/>
      <c r="B6" s="190"/>
      <c r="C6" s="36" t="s">
        <v>43</v>
      </c>
      <c r="D6" s="37">
        <v>31150</v>
      </c>
      <c r="E6" s="37">
        <v>25038</v>
      </c>
      <c r="F6" s="37">
        <v>22954</v>
      </c>
      <c r="G6" s="37">
        <v>16148</v>
      </c>
      <c r="H6" s="37">
        <v>6183</v>
      </c>
      <c r="I6" s="37">
        <v>623</v>
      </c>
      <c r="J6" s="121">
        <v>22331</v>
      </c>
      <c r="K6" s="122">
        <v>97.285876100026144</v>
      </c>
    </row>
    <row r="7" spans="1:11" x14ac:dyDescent="0.25">
      <c r="A7" s="189"/>
      <c r="B7" s="190" t="s">
        <v>172</v>
      </c>
      <c r="C7" s="36" t="s">
        <v>39</v>
      </c>
      <c r="D7" s="37">
        <v>36604</v>
      </c>
      <c r="E7" s="37">
        <v>29234</v>
      </c>
      <c r="F7" s="37">
        <v>26389</v>
      </c>
      <c r="G7" s="37">
        <v>17805</v>
      </c>
      <c r="H7" s="37">
        <v>7743</v>
      </c>
      <c r="I7" s="37">
        <v>841</v>
      </c>
      <c r="J7" s="121">
        <v>25548</v>
      </c>
      <c r="K7" s="122">
        <v>96.81306605024821</v>
      </c>
    </row>
    <row r="8" spans="1:11" x14ac:dyDescent="0.25">
      <c r="A8" s="189"/>
      <c r="B8" s="190"/>
      <c r="C8" s="36" t="s">
        <v>43</v>
      </c>
      <c r="D8" s="37">
        <v>39455</v>
      </c>
      <c r="E8" s="37">
        <v>31848</v>
      </c>
      <c r="F8" s="37">
        <v>28683</v>
      </c>
      <c r="G8" s="37">
        <v>18923</v>
      </c>
      <c r="H8" s="37">
        <v>8775</v>
      </c>
      <c r="I8" s="37">
        <v>985</v>
      </c>
      <c r="J8" s="121">
        <v>27698</v>
      </c>
      <c r="K8" s="122">
        <v>96.565910120977577</v>
      </c>
    </row>
    <row r="9" spans="1:11" x14ac:dyDescent="0.25">
      <c r="A9" s="189" t="s">
        <v>11</v>
      </c>
      <c r="B9" s="190" t="s">
        <v>45</v>
      </c>
      <c r="C9" s="36" t="s">
        <v>39</v>
      </c>
      <c r="D9" s="37">
        <v>14702</v>
      </c>
      <c r="E9" s="37">
        <v>12316</v>
      </c>
      <c r="F9" s="37">
        <v>11226</v>
      </c>
      <c r="G9" s="37">
        <v>8112</v>
      </c>
      <c r="H9" s="37">
        <v>2830</v>
      </c>
      <c r="I9" s="37">
        <v>284</v>
      </c>
      <c r="J9" s="121">
        <v>10942</v>
      </c>
      <c r="K9" s="122">
        <v>97.470158560484592</v>
      </c>
    </row>
    <row r="10" spans="1:11" x14ac:dyDescent="0.25">
      <c r="A10" s="189"/>
      <c r="B10" s="190"/>
      <c r="C10" s="36" t="s">
        <v>43</v>
      </c>
      <c r="D10" s="37">
        <v>22194</v>
      </c>
      <c r="E10" s="37">
        <v>19455</v>
      </c>
      <c r="F10" s="37">
        <v>18251</v>
      </c>
      <c r="G10" s="37">
        <v>14254</v>
      </c>
      <c r="H10" s="37">
        <v>3654</v>
      </c>
      <c r="I10" s="37">
        <v>343</v>
      </c>
      <c r="J10" s="121">
        <v>17908</v>
      </c>
      <c r="K10" s="122">
        <v>98.120650923237079</v>
      </c>
    </row>
    <row r="11" spans="1:11" x14ac:dyDescent="0.25">
      <c r="A11" s="189"/>
      <c r="B11" s="190" t="s">
        <v>52</v>
      </c>
      <c r="C11" s="36" t="s">
        <v>39</v>
      </c>
      <c r="D11" s="37">
        <v>42707</v>
      </c>
      <c r="E11" s="37">
        <v>33805</v>
      </c>
      <c r="F11" s="37">
        <v>30537</v>
      </c>
      <c r="G11" s="37">
        <v>20059</v>
      </c>
      <c r="H11" s="37">
        <v>9431</v>
      </c>
      <c r="I11" s="37">
        <v>1047</v>
      </c>
      <c r="J11" s="121">
        <v>29490</v>
      </c>
      <c r="K11" s="122">
        <v>96.571372433441397</v>
      </c>
    </row>
    <row r="12" spans="1:11" ht="15.75" thickBot="1" x14ac:dyDescent="0.3">
      <c r="A12" s="189"/>
      <c r="B12" s="190"/>
      <c r="C12" s="36" t="s">
        <v>43</v>
      </c>
      <c r="D12" s="37">
        <v>30934</v>
      </c>
      <c r="E12" s="37">
        <v>25798</v>
      </c>
      <c r="F12" s="37">
        <v>23499</v>
      </c>
      <c r="G12" s="37">
        <v>16292</v>
      </c>
      <c r="H12" s="37">
        <v>6540</v>
      </c>
      <c r="I12" s="37">
        <v>667</v>
      </c>
      <c r="J12" s="123">
        <v>22832</v>
      </c>
      <c r="K12" s="124">
        <v>97.161581343886979</v>
      </c>
    </row>
    <row r="13" spans="1:11" x14ac:dyDescent="0.25">
      <c r="A13" s="146"/>
      <c r="B13" s="147"/>
      <c r="C13" s="148" t="s">
        <v>28</v>
      </c>
      <c r="D13" s="34">
        <f>SUM(D3:D12)</f>
        <v>313686</v>
      </c>
      <c r="E13" s="34">
        <f t="shared" ref="E13:J13" si="0">SUM(E3:E12)</f>
        <v>256144</v>
      </c>
      <c r="F13" s="34">
        <f t="shared" si="0"/>
        <v>233326</v>
      </c>
      <c r="G13" s="34">
        <f t="shared" si="0"/>
        <v>162013</v>
      </c>
      <c r="H13" s="34">
        <f t="shared" si="0"/>
        <v>64402</v>
      </c>
      <c r="I13" s="35">
        <f>SUM(I3:I12)</f>
        <v>6911</v>
      </c>
      <c r="J13" s="125">
        <f t="shared" si="0"/>
        <v>226415</v>
      </c>
      <c r="K13" s="126">
        <v>97.038049767278395</v>
      </c>
    </row>
    <row r="14" spans="1:11" x14ac:dyDescent="0.25">
      <c r="A14" s="39"/>
      <c r="B14" s="40"/>
      <c r="C14" s="41" t="s">
        <v>73</v>
      </c>
      <c r="D14" s="37">
        <f>SUM(D4,D6,D8,D10,D12)</f>
        <v>154287</v>
      </c>
      <c r="E14" s="37">
        <f>SUM(E4,E6,E8,E10,E12)</f>
        <v>127183</v>
      </c>
      <c r="F14" s="37">
        <f t="shared" ref="F14:J14" si="1">SUM(F4,F6,F8,F10,F12)</f>
        <v>116029</v>
      </c>
      <c r="G14" s="37">
        <f t="shared" si="1"/>
        <v>80793</v>
      </c>
      <c r="H14" s="37">
        <f t="shared" si="1"/>
        <v>31881</v>
      </c>
      <c r="I14" s="38">
        <f>SUM(I4,I6,I8,I10,I12)</f>
        <v>3355</v>
      </c>
      <c r="J14" s="121">
        <f t="shared" si="1"/>
        <v>112674</v>
      </c>
      <c r="K14" s="122">
        <v>97.108481500314582</v>
      </c>
    </row>
    <row r="15" spans="1:11" ht="15.75" thickBot="1" x14ac:dyDescent="0.3">
      <c r="A15" s="42"/>
      <c r="B15" s="43"/>
      <c r="C15" s="44" t="s">
        <v>74</v>
      </c>
      <c r="D15" s="45">
        <f>SUM(D3,D5,D7,D9,D11)</f>
        <v>159399</v>
      </c>
      <c r="E15" s="45">
        <f t="shared" ref="E15:J15" si="2">SUM(E3,E5,E7,E9,E11)</f>
        <v>128961</v>
      </c>
      <c r="F15" s="45">
        <f t="shared" si="2"/>
        <v>117297</v>
      </c>
      <c r="G15" s="45">
        <f t="shared" si="2"/>
        <v>81220</v>
      </c>
      <c r="H15" s="45">
        <f t="shared" si="2"/>
        <v>32521</v>
      </c>
      <c r="I15" s="46">
        <f>SUM(I3,I5,I7,I9,I11)</f>
        <v>3556</v>
      </c>
      <c r="J15" s="123">
        <f t="shared" si="2"/>
        <v>113741</v>
      </c>
      <c r="K15" s="124">
        <v>96.968379412943207</v>
      </c>
    </row>
    <row r="16" spans="1:11" x14ac:dyDescent="0.25">
      <c r="A16" t="s">
        <v>271</v>
      </c>
    </row>
    <row r="17" spans="1:7" x14ac:dyDescent="0.25">
      <c r="A17" t="s">
        <v>272</v>
      </c>
    </row>
    <row r="18" spans="1:7" x14ac:dyDescent="0.25">
      <c r="A18" t="s">
        <v>273</v>
      </c>
      <c r="E18" s="47"/>
      <c r="F18" s="48"/>
    </row>
    <row r="19" spans="1:7" x14ac:dyDescent="0.25">
      <c r="A19" t="s">
        <v>274</v>
      </c>
      <c r="G19" s="49"/>
    </row>
    <row r="20" spans="1:7" x14ac:dyDescent="0.25">
      <c r="A20" t="s">
        <v>275</v>
      </c>
      <c r="G20" s="37"/>
    </row>
    <row r="21" spans="1:7" x14ac:dyDescent="0.25">
      <c r="A21" t="s">
        <v>276</v>
      </c>
    </row>
    <row r="22" spans="1:7" ht="17.25" x14ac:dyDescent="0.25">
      <c r="A22" s="119" t="s">
        <v>277</v>
      </c>
      <c r="G22" s="37"/>
    </row>
    <row r="23" spans="1:7" x14ac:dyDescent="0.25">
      <c r="A23" t="s">
        <v>179</v>
      </c>
      <c r="G23" s="37"/>
    </row>
    <row r="24" spans="1:7" x14ac:dyDescent="0.25">
      <c r="A24" t="s">
        <v>184</v>
      </c>
      <c r="G24" s="37"/>
    </row>
    <row r="25" spans="1:7" x14ac:dyDescent="0.25">
      <c r="A25" t="s">
        <v>59</v>
      </c>
      <c r="G25" s="37"/>
    </row>
    <row r="26" spans="1:7" x14ac:dyDescent="0.25">
      <c r="G26" s="37"/>
    </row>
  </sheetData>
  <mergeCells count="8">
    <mergeCell ref="A9:A12"/>
    <mergeCell ref="B9:B10"/>
    <mergeCell ref="B11:B12"/>
    <mergeCell ref="A3:A4"/>
    <mergeCell ref="B3:B4"/>
    <mergeCell ref="A5:A8"/>
    <mergeCell ref="B5:B6"/>
    <mergeCell ref="B7:B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2"/>
  <sheetViews>
    <sheetView zoomScale="85" zoomScaleNormal="85" zoomScalePageLayoutView="70" workbookViewId="0">
      <selection activeCell="A2" sqref="A2"/>
    </sheetView>
  </sheetViews>
  <sheetFormatPr baseColWidth="10" defaultColWidth="11.42578125" defaultRowHeight="15" x14ac:dyDescent="0.25"/>
  <cols>
    <col min="1" max="1" width="10.7109375" customWidth="1"/>
    <col min="2" max="2" width="6.85546875" customWidth="1"/>
    <col min="3" max="3" width="9.7109375" customWidth="1"/>
    <col min="4" max="4" width="10" customWidth="1"/>
    <col min="5" max="5" width="8.85546875" customWidth="1"/>
    <col min="6" max="6" width="9.7109375" style="119" customWidth="1"/>
    <col min="7" max="7" width="9.7109375" customWidth="1"/>
    <col min="22" max="22" width="16.85546875" customWidth="1"/>
    <col min="38" max="38" width="16.42578125" customWidth="1"/>
    <col min="40" max="40" width="18.140625" style="66" customWidth="1"/>
    <col min="41" max="41" width="0" hidden="1" customWidth="1"/>
  </cols>
  <sheetData>
    <row r="1" spans="1:48" ht="15.75" x14ac:dyDescent="0.25">
      <c r="A1" s="86" t="s">
        <v>258</v>
      </c>
      <c r="B1" s="32"/>
      <c r="C1" s="32"/>
      <c r="D1" s="32"/>
      <c r="E1" s="32"/>
      <c r="F1" s="114"/>
      <c r="G1" s="32"/>
      <c r="I1" s="2"/>
      <c r="AN1" s="63"/>
      <c r="AO1" s="48"/>
      <c r="AV1" t="s">
        <v>139</v>
      </c>
    </row>
    <row r="2" spans="1:48" ht="18.75" x14ac:dyDescent="0.25">
      <c r="A2" s="112"/>
      <c r="B2" s="87"/>
      <c r="C2" s="87"/>
      <c r="D2" s="87"/>
      <c r="E2" s="87"/>
      <c r="F2" s="115"/>
      <c r="G2" s="87"/>
      <c r="H2" s="195" t="s">
        <v>75</v>
      </c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6" t="s">
        <v>76</v>
      </c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63"/>
      <c r="AO2" s="50"/>
    </row>
    <row r="3" spans="1:48" ht="30" x14ac:dyDescent="0.25">
      <c r="A3" s="88" t="s">
        <v>77</v>
      </c>
      <c r="B3" s="88" t="s">
        <v>78</v>
      </c>
      <c r="C3" s="88" t="s">
        <v>79</v>
      </c>
      <c r="D3" s="88" t="s">
        <v>0</v>
      </c>
      <c r="E3" s="88" t="s">
        <v>3</v>
      </c>
      <c r="F3" s="116" t="s">
        <v>6</v>
      </c>
      <c r="G3" s="88" t="s">
        <v>7</v>
      </c>
      <c r="H3" s="88" t="s">
        <v>80</v>
      </c>
      <c r="I3" s="88" t="s">
        <v>81</v>
      </c>
      <c r="J3" s="88" t="s">
        <v>82</v>
      </c>
      <c r="K3" s="88" t="s">
        <v>83</v>
      </c>
      <c r="L3" s="88" t="s">
        <v>84</v>
      </c>
      <c r="M3" s="88" t="s">
        <v>85</v>
      </c>
      <c r="N3" s="88" t="s">
        <v>86</v>
      </c>
      <c r="O3" s="88" t="s">
        <v>87</v>
      </c>
      <c r="P3" s="88" t="s">
        <v>88</v>
      </c>
      <c r="Q3" s="88" t="s">
        <v>89</v>
      </c>
      <c r="R3" s="88" t="s">
        <v>90</v>
      </c>
      <c r="S3" s="88" t="s">
        <v>91</v>
      </c>
      <c r="T3" s="88" t="s">
        <v>92</v>
      </c>
      <c r="U3" s="88" t="s">
        <v>93</v>
      </c>
      <c r="V3" s="89" t="s">
        <v>190</v>
      </c>
      <c r="W3" s="89" t="s">
        <v>94</v>
      </c>
      <c r="X3" s="51" t="s">
        <v>80</v>
      </c>
      <c r="Y3" s="51" t="s">
        <v>81</v>
      </c>
      <c r="Z3" s="51" t="s">
        <v>82</v>
      </c>
      <c r="AA3" s="51" t="s">
        <v>83</v>
      </c>
      <c r="AB3" s="51" t="s">
        <v>84</v>
      </c>
      <c r="AC3" s="51" t="s">
        <v>85</v>
      </c>
      <c r="AD3" s="51" t="s">
        <v>86</v>
      </c>
      <c r="AE3" s="51" t="s">
        <v>87</v>
      </c>
      <c r="AF3" s="51" t="s">
        <v>88</v>
      </c>
      <c r="AG3" s="51" t="s">
        <v>89</v>
      </c>
      <c r="AH3" s="51" t="s">
        <v>90</v>
      </c>
      <c r="AI3" s="51" t="s">
        <v>91</v>
      </c>
      <c r="AJ3" s="51" t="s">
        <v>92</v>
      </c>
      <c r="AK3" s="51" t="s">
        <v>93</v>
      </c>
      <c r="AL3" s="52" t="s">
        <v>189</v>
      </c>
      <c r="AM3" s="52" t="s">
        <v>94</v>
      </c>
      <c r="AN3" s="128" t="s">
        <v>186</v>
      </c>
      <c r="AO3" s="53"/>
    </row>
    <row r="4" spans="1:48" x14ac:dyDescent="0.25">
      <c r="A4" s="93" t="s">
        <v>96</v>
      </c>
      <c r="B4" s="93">
        <v>2</v>
      </c>
      <c r="C4" s="93" t="s">
        <v>9</v>
      </c>
      <c r="D4" s="93" t="s">
        <v>1</v>
      </c>
      <c r="E4" s="93">
        <v>51</v>
      </c>
      <c r="F4" s="118" t="s">
        <v>25</v>
      </c>
      <c r="G4" s="93" t="s">
        <v>25</v>
      </c>
      <c r="H4" s="94">
        <v>24.26</v>
      </c>
      <c r="I4" s="94">
        <v>24.13</v>
      </c>
      <c r="J4" s="94">
        <v>24.12</v>
      </c>
      <c r="K4" s="94">
        <v>21.25</v>
      </c>
      <c r="L4" s="94">
        <v>21.15</v>
      </c>
      <c r="M4" s="94">
        <v>21.19</v>
      </c>
      <c r="N4" s="94">
        <v>20.9</v>
      </c>
      <c r="O4" s="94">
        <v>20.98</v>
      </c>
      <c r="P4" s="94">
        <v>20.9</v>
      </c>
      <c r="Q4" s="94">
        <v>21.01</v>
      </c>
      <c r="R4" s="94">
        <v>21.07</v>
      </c>
      <c r="S4" s="94">
        <v>21.01</v>
      </c>
      <c r="T4" s="94">
        <v>2.23</v>
      </c>
      <c r="U4" s="94">
        <v>1.94</v>
      </c>
      <c r="V4" s="95">
        <v>8.6083859</v>
      </c>
      <c r="W4" s="95">
        <v>0.7029881</v>
      </c>
      <c r="X4" s="56">
        <v>27.98</v>
      </c>
      <c r="Y4" s="56">
        <v>28.09</v>
      </c>
      <c r="Z4" s="56">
        <v>27.99</v>
      </c>
      <c r="AA4" s="56">
        <v>23.23</v>
      </c>
      <c r="AB4" s="56">
        <v>23.31</v>
      </c>
      <c r="AC4" s="56">
        <v>23.43</v>
      </c>
      <c r="AD4" s="56">
        <v>21.85</v>
      </c>
      <c r="AE4" s="56">
        <v>21.89</v>
      </c>
      <c r="AF4" s="56">
        <v>21.94</v>
      </c>
      <c r="AG4" s="56">
        <v>22.07</v>
      </c>
      <c r="AH4" s="56">
        <v>22.14</v>
      </c>
      <c r="AI4" s="56">
        <v>22.09</v>
      </c>
      <c r="AJ4" s="56">
        <v>2.23</v>
      </c>
      <c r="AK4" s="56">
        <v>1.94</v>
      </c>
      <c r="AL4" s="57">
        <v>2.0237475000000003</v>
      </c>
      <c r="AM4" s="57">
        <v>0.16475229999999999</v>
      </c>
      <c r="AN4" s="65">
        <v>4.2536857488397137</v>
      </c>
      <c r="AO4" s="48"/>
    </row>
    <row r="5" spans="1:48" x14ac:dyDescent="0.25">
      <c r="A5" s="93" t="s">
        <v>97</v>
      </c>
      <c r="B5" s="93">
        <v>4</v>
      </c>
      <c r="C5" s="93" t="s">
        <v>9</v>
      </c>
      <c r="D5" s="93" t="s">
        <v>1</v>
      </c>
      <c r="E5" s="93">
        <v>42</v>
      </c>
      <c r="F5" s="118" t="s">
        <v>25</v>
      </c>
      <c r="G5" s="93" t="s">
        <v>25</v>
      </c>
      <c r="H5" s="94">
        <v>26.48</v>
      </c>
      <c r="I5" s="94">
        <v>26.29</v>
      </c>
      <c r="J5" s="94">
        <v>26.28</v>
      </c>
      <c r="K5" s="94">
        <v>23.3</v>
      </c>
      <c r="L5" s="94">
        <v>22.98</v>
      </c>
      <c r="M5" s="94">
        <v>23.31</v>
      </c>
      <c r="N5" s="94">
        <v>24.13</v>
      </c>
      <c r="O5" s="94">
        <v>24.08</v>
      </c>
      <c r="P5" s="94">
        <v>24.22</v>
      </c>
      <c r="Q5" s="94">
        <v>24.64</v>
      </c>
      <c r="R5" s="94">
        <v>24.6</v>
      </c>
      <c r="S5" s="94">
        <v>24.69</v>
      </c>
      <c r="T5" s="94">
        <v>2.1800000000000002</v>
      </c>
      <c r="U5" s="94">
        <v>1.92</v>
      </c>
      <c r="V5" s="95">
        <v>6.2338170000000002</v>
      </c>
      <c r="W5" s="95">
        <v>0.82272860000000003</v>
      </c>
      <c r="X5" s="56">
        <v>31.42</v>
      </c>
      <c r="Y5" s="56">
        <v>31.41</v>
      </c>
      <c r="Z5" s="56">
        <v>31.21</v>
      </c>
      <c r="AA5" s="56">
        <v>26.71</v>
      </c>
      <c r="AB5" s="56">
        <v>26.65</v>
      </c>
      <c r="AC5" s="56">
        <v>26.56</v>
      </c>
      <c r="AD5" s="56">
        <v>25.92</v>
      </c>
      <c r="AE5" s="56">
        <v>26.74</v>
      </c>
      <c r="AF5" s="56">
        <v>26.67</v>
      </c>
      <c r="AG5" s="56">
        <v>26.53</v>
      </c>
      <c r="AH5" s="56">
        <v>26.56</v>
      </c>
      <c r="AI5" s="56">
        <v>26.51</v>
      </c>
      <c r="AJ5" s="56">
        <v>2.1800000000000002</v>
      </c>
      <c r="AK5" s="56">
        <v>1.92</v>
      </c>
      <c r="AL5" s="57">
        <v>2.5013483999999999</v>
      </c>
      <c r="AM5" s="57">
        <v>0.65918690000000002</v>
      </c>
      <c r="AN5" s="65">
        <v>2.492182616384027</v>
      </c>
      <c r="AO5" s="48"/>
    </row>
    <row r="6" spans="1:48" x14ac:dyDescent="0.25">
      <c r="A6" s="90" t="s">
        <v>95</v>
      </c>
      <c r="B6" s="90">
        <v>5</v>
      </c>
      <c r="C6" s="90" t="s">
        <v>9</v>
      </c>
      <c r="D6" s="90" t="s">
        <v>1</v>
      </c>
      <c r="E6" s="90">
        <v>73</v>
      </c>
      <c r="F6" s="117" t="s">
        <v>25</v>
      </c>
      <c r="G6" s="90" t="s">
        <v>25</v>
      </c>
      <c r="H6" s="91">
        <v>30.3</v>
      </c>
      <c r="I6" s="91">
        <v>29.9</v>
      </c>
      <c r="J6" s="91">
        <v>29.82</v>
      </c>
      <c r="K6" s="91">
        <v>25.55</v>
      </c>
      <c r="L6" s="91">
        <v>25.49</v>
      </c>
      <c r="M6" s="91">
        <v>25.62</v>
      </c>
      <c r="N6" s="91">
        <v>27.25</v>
      </c>
      <c r="O6" s="91">
        <v>26.96</v>
      </c>
      <c r="P6" s="91">
        <v>26.54</v>
      </c>
      <c r="Q6" s="91">
        <v>26.47</v>
      </c>
      <c r="R6" s="91">
        <v>26.21</v>
      </c>
      <c r="S6" s="91">
        <v>26.62</v>
      </c>
      <c r="T6" s="91">
        <v>2.14</v>
      </c>
      <c r="U6" s="91">
        <v>1.91</v>
      </c>
      <c r="V6" s="92">
        <v>4.6319616000000003</v>
      </c>
      <c r="W6" s="92">
        <v>0.52213600000000004</v>
      </c>
      <c r="X6" s="54">
        <v>29.76</v>
      </c>
      <c r="Y6" s="54">
        <v>30.07</v>
      </c>
      <c r="Z6" s="54">
        <v>29.79</v>
      </c>
      <c r="AA6" s="54">
        <v>24.8</v>
      </c>
      <c r="AB6" s="54">
        <v>24.77</v>
      </c>
      <c r="AC6" s="54">
        <v>24.56</v>
      </c>
      <c r="AD6" s="54">
        <v>26.09</v>
      </c>
      <c r="AE6" s="54">
        <v>26.42</v>
      </c>
      <c r="AF6" s="54">
        <v>26.28</v>
      </c>
      <c r="AG6" s="54">
        <v>25.51</v>
      </c>
      <c r="AH6" s="54">
        <v>26.15</v>
      </c>
      <c r="AI6" s="54">
        <v>26.16</v>
      </c>
      <c r="AJ6" s="54">
        <v>2.14</v>
      </c>
      <c r="AK6" s="54">
        <v>1.91</v>
      </c>
      <c r="AL6" s="55">
        <v>2.5167175999999998</v>
      </c>
      <c r="AM6" s="55">
        <v>0.68259320000000001</v>
      </c>
      <c r="AN6" s="64">
        <v>1.8404772947111749</v>
      </c>
      <c r="AO6" s="48"/>
    </row>
    <row r="7" spans="1:48" x14ac:dyDescent="0.25">
      <c r="A7" s="90" t="s">
        <v>99</v>
      </c>
      <c r="B7" s="90">
        <v>7</v>
      </c>
      <c r="C7" s="90" t="s">
        <v>9</v>
      </c>
      <c r="D7" s="90" t="s">
        <v>1</v>
      </c>
      <c r="E7" s="90">
        <v>45</v>
      </c>
      <c r="F7" s="117" t="s">
        <v>25</v>
      </c>
      <c r="G7" s="90" t="s">
        <v>25</v>
      </c>
      <c r="H7" s="91">
        <v>23.05</v>
      </c>
      <c r="I7" s="91">
        <v>22.94</v>
      </c>
      <c r="J7" s="91">
        <v>22.95</v>
      </c>
      <c r="K7" s="91">
        <v>20.010000000000002</v>
      </c>
      <c r="L7" s="91">
        <v>19.88</v>
      </c>
      <c r="M7" s="91">
        <v>19.88</v>
      </c>
      <c r="N7" s="91">
        <v>20.77</v>
      </c>
      <c r="O7" s="91">
        <v>20.79</v>
      </c>
      <c r="P7" s="91">
        <v>20.78</v>
      </c>
      <c r="Q7" s="91">
        <v>20.9</v>
      </c>
      <c r="R7" s="91">
        <v>20.98</v>
      </c>
      <c r="S7" s="91">
        <v>20.93</v>
      </c>
      <c r="T7" s="91">
        <v>2.1800000000000002</v>
      </c>
      <c r="U7" s="91">
        <v>1.91</v>
      </c>
      <c r="V7" s="92">
        <v>8.3787007999999989</v>
      </c>
      <c r="W7" s="92">
        <v>0.65775839999999997</v>
      </c>
      <c r="X7" s="54">
        <v>26.75</v>
      </c>
      <c r="Y7" s="54">
        <v>26.78</v>
      </c>
      <c r="Z7" s="54">
        <v>26.78</v>
      </c>
      <c r="AA7" s="54">
        <v>22.1</v>
      </c>
      <c r="AB7" s="54">
        <v>22.13</v>
      </c>
      <c r="AC7" s="54">
        <v>22.21</v>
      </c>
      <c r="AD7" s="54">
        <v>21.82</v>
      </c>
      <c r="AE7" s="54">
        <v>21.61</v>
      </c>
      <c r="AF7" s="54">
        <v>21.71</v>
      </c>
      <c r="AG7" s="54">
        <v>21.71</v>
      </c>
      <c r="AH7" s="54">
        <v>21.65</v>
      </c>
      <c r="AI7" s="54">
        <v>21.7</v>
      </c>
      <c r="AJ7" s="54">
        <v>2.1800000000000002</v>
      </c>
      <c r="AK7" s="54">
        <v>1.91</v>
      </c>
      <c r="AL7" s="55">
        <v>2.7821470000000001</v>
      </c>
      <c r="AM7" s="55">
        <v>0.21352849999999998</v>
      </c>
      <c r="AN7" s="64">
        <v>3.0115952895371807</v>
      </c>
      <c r="AO7" s="48"/>
    </row>
    <row r="8" spans="1:48" x14ac:dyDescent="0.25">
      <c r="A8" s="93" t="s">
        <v>100</v>
      </c>
      <c r="B8" s="93">
        <v>8</v>
      </c>
      <c r="C8" s="93" t="s">
        <v>9</v>
      </c>
      <c r="D8" s="93" t="s">
        <v>1</v>
      </c>
      <c r="E8" s="93">
        <v>49</v>
      </c>
      <c r="F8" s="118" t="s">
        <v>25</v>
      </c>
      <c r="G8" s="93" t="s">
        <v>25</v>
      </c>
      <c r="H8" s="94">
        <v>24.17</v>
      </c>
      <c r="I8" s="94">
        <v>24.21</v>
      </c>
      <c r="J8" s="94">
        <v>24.2</v>
      </c>
      <c r="K8" s="94">
        <v>20.6</v>
      </c>
      <c r="L8" s="94">
        <v>20.85</v>
      </c>
      <c r="M8" s="94">
        <v>20.94</v>
      </c>
      <c r="N8" s="94">
        <v>21.79</v>
      </c>
      <c r="O8" s="94">
        <v>21.88</v>
      </c>
      <c r="P8" s="94">
        <v>21.91</v>
      </c>
      <c r="Q8" s="94">
        <v>21.57</v>
      </c>
      <c r="R8" s="94">
        <v>21.83</v>
      </c>
      <c r="S8" s="94">
        <v>21.73</v>
      </c>
      <c r="T8" s="94">
        <v>2.14</v>
      </c>
      <c r="U8" s="94">
        <v>1.91</v>
      </c>
      <c r="V8" s="95">
        <v>8.3514876000000005</v>
      </c>
      <c r="W8" s="95">
        <v>0.62740950000000006</v>
      </c>
      <c r="X8" s="56">
        <v>26.8</v>
      </c>
      <c r="Y8" s="56">
        <v>26.97</v>
      </c>
      <c r="Z8" s="56">
        <v>26.64</v>
      </c>
      <c r="AA8" s="56">
        <v>23.03</v>
      </c>
      <c r="AB8" s="56">
        <v>23.19</v>
      </c>
      <c r="AC8" s="56">
        <v>22.99</v>
      </c>
      <c r="AD8" s="56">
        <v>21.84</v>
      </c>
      <c r="AE8" s="56">
        <v>21.89</v>
      </c>
      <c r="AF8" s="56">
        <v>21.95</v>
      </c>
      <c r="AG8" s="56">
        <v>22.67</v>
      </c>
      <c r="AH8" s="56" t="s">
        <v>25</v>
      </c>
      <c r="AI8" s="56">
        <v>22.58</v>
      </c>
      <c r="AJ8" s="56">
        <v>2.14</v>
      </c>
      <c r="AK8" s="56">
        <v>1.91</v>
      </c>
      <c r="AL8" s="57">
        <v>3.4960943000000002</v>
      </c>
      <c r="AM8" s="57">
        <v>0.43309339999999996</v>
      </c>
      <c r="AN8" s="65">
        <v>2.3888050159287753</v>
      </c>
      <c r="AO8" s="48"/>
    </row>
    <row r="9" spans="1:48" x14ac:dyDescent="0.25">
      <c r="A9" s="93" t="s">
        <v>102</v>
      </c>
      <c r="B9" s="93">
        <v>14</v>
      </c>
      <c r="C9" s="93" t="s">
        <v>9</v>
      </c>
      <c r="D9" s="93" t="s">
        <v>1</v>
      </c>
      <c r="E9" s="93">
        <v>51</v>
      </c>
      <c r="F9" s="118" t="s">
        <v>25</v>
      </c>
      <c r="G9" s="93" t="s">
        <v>25</v>
      </c>
      <c r="H9" s="94">
        <v>23.67</v>
      </c>
      <c r="I9" s="94">
        <v>23.54</v>
      </c>
      <c r="J9" s="94">
        <v>23.54</v>
      </c>
      <c r="K9" s="94">
        <v>20.49</v>
      </c>
      <c r="L9" s="94">
        <v>20.2</v>
      </c>
      <c r="M9" s="94">
        <v>20.27</v>
      </c>
      <c r="N9" s="94">
        <v>21.45</v>
      </c>
      <c r="O9" s="94">
        <v>21.43</v>
      </c>
      <c r="P9" s="94">
        <v>21.43</v>
      </c>
      <c r="Q9" s="94">
        <v>21.42</v>
      </c>
      <c r="R9" s="94">
        <v>21.57</v>
      </c>
      <c r="S9" s="94">
        <v>21.44</v>
      </c>
      <c r="T9" s="94">
        <v>2.11</v>
      </c>
      <c r="U9" s="94">
        <v>1.89</v>
      </c>
      <c r="V9" s="95">
        <v>8.6362649000000005</v>
      </c>
      <c r="W9" s="95">
        <v>1.1480466</v>
      </c>
      <c r="X9" s="56">
        <v>22.11</v>
      </c>
      <c r="Y9" s="56">
        <v>22.06</v>
      </c>
      <c r="Z9" s="56">
        <v>22.06</v>
      </c>
      <c r="AA9" s="56">
        <v>17.89</v>
      </c>
      <c r="AB9" s="56">
        <v>17.87</v>
      </c>
      <c r="AC9" s="56">
        <v>17.91</v>
      </c>
      <c r="AD9" s="56">
        <v>19.07</v>
      </c>
      <c r="AE9" s="56">
        <v>19.02</v>
      </c>
      <c r="AF9" s="56">
        <v>19.100000000000001</v>
      </c>
      <c r="AG9" s="56">
        <v>19.13</v>
      </c>
      <c r="AH9" s="56">
        <v>19.09</v>
      </c>
      <c r="AI9" s="56">
        <v>19.149999999999999</v>
      </c>
      <c r="AJ9" s="56">
        <v>2.11</v>
      </c>
      <c r="AK9" s="56">
        <v>1.89</v>
      </c>
      <c r="AL9" s="57">
        <v>4.2269613000000001</v>
      </c>
      <c r="AM9" s="57">
        <v>0.1113237</v>
      </c>
      <c r="AN9" s="65">
        <v>2.0431379156464007</v>
      </c>
      <c r="AO9" s="48"/>
    </row>
    <row r="10" spans="1:48" x14ac:dyDescent="0.25">
      <c r="A10" s="90" t="s">
        <v>102</v>
      </c>
      <c r="B10" s="90">
        <v>35</v>
      </c>
      <c r="C10" s="90" t="s">
        <v>9</v>
      </c>
      <c r="D10" s="90" t="s">
        <v>1</v>
      </c>
      <c r="E10" s="90">
        <v>40</v>
      </c>
      <c r="F10" s="117" t="s">
        <v>25</v>
      </c>
      <c r="G10" s="90" t="s">
        <v>25</v>
      </c>
      <c r="H10" s="91">
        <v>22.89</v>
      </c>
      <c r="I10" s="91">
        <v>22.79</v>
      </c>
      <c r="J10" s="91">
        <v>22.84</v>
      </c>
      <c r="K10" s="91">
        <v>20.190000000000001</v>
      </c>
      <c r="L10" s="91">
        <v>20.2</v>
      </c>
      <c r="M10" s="91">
        <v>20.13</v>
      </c>
      <c r="N10" s="91">
        <v>21.13</v>
      </c>
      <c r="O10" s="91">
        <v>21.07</v>
      </c>
      <c r="P10" s="91">
        <v>21.18</v>
      </c>
      <c r="Q10" s="91">
        <v>21.09</v>
      </c>
      <c r="R10" s="91">
        <v>21.19</v>
      </c>
      <c r="S10" s="91">
        <v>21.26</v>
      </c>
      <c r="T10" s="91">
        <v>2.11</v>
      </c>
      <c r="U10" s="91">
        <v>1.89</v>
      </c>
      <c r="V10" s="92">
        <v>13.225996800000001</v>
      </c>
      <c r="W10" s="92">
        <v>0.89668249999999994</v>
      </c>
      <c r="X10" s="54">
        <v>24.56</v>
      </c>
      <c r="Y10" s="54">
        <v>24.58</v>
      </c>
      <c r="Z10" s="54">
        <v>24.57</v>
      </c>
      <c r="AA10" s="54">
        <v>20.65</v>
      </c>
      <c r="AB10" s="54">
        <v>20.73</v>
      </c>
      <c r="AC10" s="54">
        <v>20.71</v>
      </c>
      <c r="AD10" s="54">
        <v>20.58</v>
      </c>
      <c r="AE10" s="54">
        <v>20.61</v>
      </c>
      <c r="AF10" s="54">
        <v>20.49</v>
      </c>
      <c r="AG10" s="54">
        <v>20.49</v>
      </c>
      <c r="AH10" s="54">
        <v>20.6</v>
      </c>
      <c r="AI10" s="54">
        <v>20.72</v>
      </c>
      <c r="AJ10" s="54">
        <v>2.11</v>
      </c>
      <c r="AK10" s="54">
        <v>1.89</v>
      </c>
      <c r="AL10" s="55">
        <v>5.4039128999999999</v>
      </c>
      <c r="AM10" s="55">
        <v>0.29498800000000003</v>
      </c>
      <c r="AN10" s="64">
        <v>2.4474851917024791</v>
      </c>
      <c r="AO10" s="48"/>
    </row>
    <row r="11" spans="1:48" x14ac:dyDescent="0.25">
      <c r="A11" s="93" t="s">
        <v>107</v>
      </c>
      <c r="B11" s="93">
        <v>50</v>
      </c>
      <c r="C11" s="93" t="s">
        <v>9</v>
      </c>
      <c r="D11" s="93" t="s">
        <v>1</v>
      </c>
      <c r="E11" s="93">
        <v>80</v>
      </c>
      <c r="F11" s="118" t="s">
        <v>25</v>
      </c>
      <c r="G11" s="93" t="s">
        <v>25</v>
      </c>
      <c r="H11" s="94">
        <v>23.07</v>
      </c>
      <c r="I11" s="94">
        <v>22.96</v>
      </c>
      <c r="J11" s="94">
        <v>22.8</v>
      </c>
      <c r="K11" s="94">
        <v>20.16</v>
      </c>
      <c r="L11" s="94">
        <v>20.69</v>
      </c>
      <c r="M11" s="94">
        <v>20.51</v>
      </c>
      <c r="N11" s="94">
        <v>21.53</v>
      </c>
      <c r="O11" s="94">
        <v>21.35</v>
      </c>
      <c r="P11" s="94">
        <v>21.47</v>
      </c>
      <c r="Q11" s="94">
        <v>21.5</v>
      </c>
      <c r="R11" s="94">
        <v>21.62</v>
      </c>
      <c r="S11" s="94">
        <v>21.66</v>
      </c>
      <c r="T11" s="94">
        <v>2.09</v>
      </c>
      <c r="U11" s="94">
        <v>1.84</v>
      </c>
      <c r="V11" s="95">
        <v>14.714362599999999</v>
      </c>
      <c r="W11" s="95">
        <v>2.2372807000000003</v>
      </c>
      <c r="X11" s="56">
        <v>25.62</v>
      </c>
      <c r="Y11" s="56">
        <v>25.7</v>
      </c>
      <c r="Z11" s="56">
        <v>25.79</v>
      </c>
      <c r="AA11" s="56">
        <v>22.23</v>
      </c>
      <c r="AB11" s="56">
        <v>21.79</v>
      </c>
      <c r="AC11" s="56">
        <v>22.01</v>
      </c>
      <c r="AD11" s="56">
        <v>23.24</v>
      </c>
      <c r="AE11" s="56">
        <v>23.12</v>
      </c>
      <c r="AF11" s="56">
        <v>23.15</v>
      </c>
      <c r="AG11" s="56">
        <v>23.1</v>
      </c>
      <c r="AH11" s="56">
        <v>23.46</v>
      </c>
      <c r="AI11" s="56">
        <v>23.33</v>
      </c>
      <c r="AJ11" s="56">
        <v>2.09</v>
      </c>
      <c r="AK11" s="56">
        <v>1.84</v>
      </c>
      <c r="AL11" s="57">
        <v>6.2273794999999996</v>
      </c>
      <c r="AM11" s="57">
        <v>1.4956607</v>
      </c>
      <c r="AN11" s="65">
        <v>2.3628498311368369</v>
      </c>
      <c r="AO11" s="48"/>
    </row>
    <row r="12" spans="1:48" x14ac:dyDescent="0.25">
      <c r="A12" s="90" t="s">
        <v>100</v>
      </c>
      <c r="B12" s="90">
        <v>61</v>
      </c>
      <c r="C12" s="90" t="s">
        <v>9</v>
      </c>
      <c r="D12" s="90" t="s">
        <v>1</v>
      </c>
      <c r="E12" s="90">
        <v>73</v>
      </c>
      <c r="F12" s="117" t="s">
        <v>25</v>
      </c>
      <c r="G12" s="90" t="s">
        <v>25</v>
      </c>
      <c r="H12" s="91">
        <v>26.09</v>
      </c>
      <c r="I12" s="91">
        <v>26.02</v>
      </c>
      <c r="J12" s="91">
        <v>26.04</v>
      </c>
      <c r="K12" s="91">
        <v>22.88</v>
      </c>
      <c r="L12" s="91">
        <v>22.61</v>
      </c>
      <c r="M12" s="91">
        <v>22.93</v>
      </c>
      <c r="N12" s="91">
        <v>24.61</v>
      </c>
      <c r="O12" s="91">
        <v>24.67</v>
      </c>
      <c r="P12" s="91">
        <v>24.65</v>
      </c>
      <c r="Q12" s="91">
        <v>24.27</v>
      </c>
      <c r="R12" s="91">
        <v>24.1</v>
      </c>
      <c r="S12" s="91">
        <v>24.27</v>
      </c>
      <c r="T12" s="91">
        <v>2.14</v>
      </c>
      <c r="U12" s="91">
        <v>1.91</v>
      </c>
      <c r="V12" s="92">
        <v>11.226632200000001</v>
      </c>
      <c r="W12" s="92">
        <v>0.75371479999999991</v>
      </c>
      <c r="X12" s="54">
        <v>24.55</v>
      </c>
      <c r="Y12" s="54">
        <v>24.6</v>
      </c>
      <c r="Z12" s="54">
        <v>24.43</v>
      </c>
      <c r="AA12" s="54">
        <v>20.9</v>
      </c>
      <c r="AB12" s="54">
        <v>20.77</v>
      </c>
      <c r="AC12" s="54">
        <v>20.8</v>
      </c>
      <c r="AD12" s="54">
        <v>22.17</v>
      </c>
      <c r="AE12" s="54">
        <v>22.09</v>
      </c>
      <c r="AF12" s="54">
        <v>22.16</v>
      </c>
      <c r="AG12" s="54">
        <v>21.89</v>
      </c>
      <c r="AH12" s="54">
        <v>21.87</v>
      </c>
      <c r="AI12" s="54">
        <v>21.96</v>
      </c>
      <c r="AJ12" s="54">
        <v>2.14</v>
      </c>
      <c r="AK12" s="54">
        <v>1.91</v>
      </c>
      <c r="AL12" s="55">
        <v>6.9639548999999992</v>
      </c>
      <c r="AM12" s="55">
        <v>0.61480099999999993</v>
      </c>
      <c r="AN12" s="64">
        <v>1.6121058164808049</v>
      </c>
      <c r="AO12" s="48"/>
    </row>
    <row r="13" spans="1:48" x14ac:dyDescent="0.25">
      <c r="A13" s="90" t="s">
        <v>114</v>
      </c>
      <c r="B13" s="90">
        <v>67</v>
      </c>
      <c r="C13" s="90" t="s">
        <v>9</v>
      </c>
      <c r="D13" s="90" t="s">
        <v>1</v>
      </c>
      <c r="E13" s="90">
        <v>83</v>
      </c>
      <c r="F13" s="117" t="s">
        <v>25</v>
      </c>
      <c r="G13" s="90" t="s">
        <v>25</v>
      </c>
      <c r="H13" s="91">
        <v>28.52</v>
      </c>
      <c r="I13" s="91">
        <v>27.99</v>
      </c>
      <c r="J13" s="91">
        <v>27.79</v>
      </c>
      <c r="K13" s="91">
        <v>24.95</v>
      </c>
      <c r="L13" s="91">
        <v>24.8</v>
      </c>
      <c r="M13" s="91">
        <v>24.76</v>
      </c>
      <c r="N13" s="91">
        <v>24.2</v>
      </c>
      <c r="O13" s="91">
        <v>24.16</v>
      </c>
      <c r="P13" s="91">
        <v>24.07</v>
      </c>
      <c r="Q13" s="91">
        <v>24.3</v>
      </c>
      <c r="R13" s="91">
        <v>24.18</v>
      </c>
      <c r="S13" s="91">
        <v>24.56</v>
      </c>
      <c r="T13" s="91">
        <v>2.14</v>
      </c>
      <c r="U13" s="91">
        <v>1.9</v>
      </c>
      <c r="V13" s="92">
        <v>7.5828312999999996</v>
      </c>
      <c r="W13" s="92">
        <v>1.7588105000000001</v>
      </c>
      <c r="X13" s="54">
        <v>25.2</v>
      </c>
      <c r="Y13" s="54">
        <v>25.24</v>
      </c>
      <c r="Z13" s="54">
        <v>25.23</v>
      </c>
      <c r="AA13" s="54">
        <v>21.86</v>
      </c>
      <c r="AB13" s="54">
        <v>21.88</v>
      </c>
      <c r="AC13" s="54">
        <v>21.77</v>
      </c>
      <c r="AD13" s="54">
        <v>21.74</v>
      </c>
      <c r="AE13" s="54">
        <v>21.61</v>
      </c>
      <c r="AF13" s="54">
        <v>21.57</v>
      </c>
      <c r="AG13" s="54">
        <v>21.71</v>
      </c>
      <c r="AH13" s="54">
        <v>21.66</v>
      </c>
      <c r="AI13" s="54">
        <v>21.58</v>
      </c>
      <c r="AJ13" s="54">
        <v>2.14</v>
      </c>
      <c r="AK13" s="54">
        <v>1.9</v>
      </c>
      <c r="AL13" s="55">
        <v>7.5654152999999997</v>
      </c>
      <c r="AM13" s="55">
        <v>0.46835450000000001</v>
      </c>
      <c r="AN13" s="64">
        <v>1.0023020547199835</v>
      </c>
      <c r="AO13" s="48"/>
    </row>
    <row r="14" spans="1:48" x14ac:dyDescent="0.25">
      <c r="A14" s="90" t="s">
        <v>111</v>
      </c>
      <c r="B14" s="90">
        <v>71</v>
      </c>
      <c r="C14" s="90" t="s">
        <v>9</v>
      </c>
      <c r="D14" s="90" t="s">
        <v>1</v>
      </c>
      <c r="E14" s="90">
        <v>31</v>
      </c>
      <c r="F14" s="117" t="s">
        <v>25</v>
      </c>
      <c r="G14" s="90" t="s">
        <v>25</v>
      </c>
      <c r="H14" s="91">
        <v>22.48</v>
      </c>
      <c r="I14" s="91">
        <v>22.5</v>
      </c>
      <c r="J14" s="91">
        <v>22.43</v>
      </c>
      <c r="K14" s="91">
        <v>18.97</v>
      </c>
      <c r="L14" s="91">
        <v>18.93</v>
      </c>
      <c r="M14" s="91">
        <v>19.079999999999998</v>
      </c>
      <c r="N14" s="91">
        <v>20.21</v>
      </c>
      <c r="O14" s="91">
        <v>20.22</v>
      </c>
      <c r="P14" s="91">
        <v>20.22</v>
      </c>
      <c r="Q14" s="91">
        <v>20.51</v>
      </c>
      <c r="R14" s="91">
        <v>20.51</v>
      </c>
      <c r="S14" s="91">
        <v>20.54</v>
      </c>
      <c r="T14" s="91">
        <v>2.1800000000000002</v>
      </c>
      <c r="U14" s="91">
        <v>1.93</v>
      </c>
      <c r="V14" s="92">
        <v>5.4616910999999995</v>
      </c>
      <c r="W14" s="92">
        <v>0.25645950000000001</v>
      </c>
      <c r="X14" s="54">
        <v>22.11</v>
      </c>
      <c r="Y14" s="54">
        <v>22.1</v>
      </c>
      <c r="Z14" s="54">
        <v>22.05</v>
      </c>
      <c r="AA14" s="54">
        <v>18.78</v>
      </c>
      <c r="AB14" s="54">
        <v>18.559999999999999</v>
      </c>
      <c r="AC14" s="54">
        <v>18.8</v>
      </c>
      <c r="AD14" s="54">
        <v>20.02</v>
      </c>
      <c r="AE14" s="54">
        <v>19.97</v>
      </c>
      <c r="AF14" s="54">
        <v>20.02</v>
      </c>
      <c r="AG14" s="54">
        <v>19.89</v>
      </c>
      <c r="AH14" s="54">
        <v>19.86</v>
      </c>
      <c r="AI14" s="54">
        <v>19.93</v>
      </c>
      <c r="AJ14" s="54">
        <v>2.1800000000000002</v>
      </c>
      <c r="AK14" s="54">
        <v>1.93</v>
      </c>
      <c r="AL14" s="55">
        <v>7.7590414999999995</v>
      </c>
      <c r="AM14" s="55">
        <v>0.5690212</v>
      </c>
      <c r="AN14" s="64">
        <v>0.70391311865002915</v>
      </c>
      <c r="AO14" s="48"/>
    </row>
    <row r="15" spans="1:48" x14ac:dyDescent="0.25">
      <c r="A15" s="90" t="s">
        <v>111</v>
      </c>
      <c r="B15" s="90">
        <v>73</v>
      </c>
      <c r="C15" s="90" t="s">
        <v>9</v>
      </c>
      <c r="D15" s="90" t="s">
        <v>1</v>
      </c>
      <c r="E15" s="90">
        <v>69</v>
      </c>
      <c r="F15" s="117" t="s">
        <v>25</v>
      </c>
      <c r="G15" s="90" t="s">
        <v>25</v>
      </c>
      <c r="H15" s="91">
        <v>26.55</v>
      </c>
      <c r="I15" s="91">
        <v>26.13</v>
      </c>
      <c r="J15" s="91">
        <v>26.72</v>
      </c>
      <c r="K15" s="91">
        <v>23.68</v>
      </c>
      <c r="L15" s="91">
        <v>23.79</v>
      </c>
      <c r="M15" s="91">
        <v>23.5</v>
      </c>
      <c r="N15" s="91">
        <v>25.25</v>
      </c>
      <c r="O15" s="91">
        <v>25.28</v>
      </c>
      <c r="P15" s="91">
        <v>25.28</v>
      </c>
      <c r="Q15" s="91">
        <v>25.22</v>
      </c>
      <c r="R15" s="91">
        <v>25.23</v>
      </c>
      <c r="S15" s="91">
        <v>25.25</v>
      </c>
      <c r="T15" s="91">
        <v>2.1800000000000002</v>
      </c>
      <c r="U15" s="91">
        <v>1.93</v>
      </c>
      <c r="V15" s="92">
        <v>11.667259700000001</v>
      </c>
      <c r="W15" s="92">
        <v>2.6393602</v>
      </c>
      <c r="X15" s="54">
        <v>28.87</v>
      </c>
      <c r="Y15" s="54">
        <v>28.89</v>
      </c>
      <c r="Z15" s="54">
        <v>28.98</v>
      </c>
      <c r="AA15" s="54">
        <v>25.97</v>
      </c>
      <c r="AB15" s="54">
        <v>25.8</v>
      </c>
      <c r="AC15" s="54">
        <v>25.81</v>
      </c>
      <c r="AD15" s="54">
        <v>26.25</v>
      </c>
      <c r="AE15" s="54">
        <v>26.52</v>
      </c>
      <c r="AF15" s="54">
        <v>26.34</v>
      </c>
      <c r="AG15" s="54">
        <v>26.54</v>
      </c>
      <c r="AH15" s="54">
        <v>26.66</v>
      </c>
      <c r="AI15" s="54" t="s">
        <v>25</v>
      </c>
      <c r="AJ15" s="54">
        <v>2.1800000000000002</v>
      </c>
      <c r="AK15" s="54">
        <v>1.93</v>
      </c>
      <c r="AL15" s="55">
        <v>8.1954674000000001</v>
      </c>
      <c r="AM15" s="55">
        <v>1.1204237000000001</v>
      </c>
      <c r="AN15" s="64">
        <v>1.4236234653315807</v>
      </c>
      <c r="AO15" s="48"/>
    </row>
    <row r="16" spans="1:48" x14ac:dyDescent="0.25">
      <c r="A16" s="93" t="s">
        <v>108</v>
      </c>
      <c r="B16" s="93">
        <v>74</v>
      </c>
      <c r="C16" s="93" t="s">
        <v>9</v>
      </c>
      <c r="D16" s="93" t="s">
        <v>1</v>
      </c>
      <c r="E16" s="93">
        <v>44</v>
      </c>
      <c r="F16" s="118" t="s">
        <v>25</v>
      </c>
      <c r="G16" s="93" t="s">
        <v>25</v>
      </c>
      <c r="H16" s="94">
        <v>25.75</v>
      </c>
      <c r="I16" s="94">
        <v>25.78</v>
      </c>
      <c r="J16" s="94">
        <v>26</v>
      </c>
      <c r="K16" s="94">
        <v>22.77</v>
      </c>
      <c r="L16" s="94">
        <v>23.04</v>
      </c>
      <c r="M16" s="94">
        <v>22.56</v>
      </c>
      <c r="N16" s="94">
        <v>21.67</v>
      </c>
      <c r="O16" s="94">
        <v>21.7</v>
      </c>
      <c r="P16" s="94">
        <v>21.76</v>
      </c>
      <c r="Q16" s="94">
        <v>21.79</v>
      </c>
      <c r="R16" s="94">
        <v>21.71</v>
      </c>
      <c r="S16" s="94">
        <v>21.81</v>
      </c>
      <c r="T16" s="94">
        <v>2.2000000000000002</v>
      </c>
      <c r="U16" s="94">
        <v>1.91</v>
      </c>
      <c r="V16" s="95">
        <v>8.8793793000000001</v>
      </c>
      <c r="W16" s="95">
        <v>1.7035874</v>
      </c>
      <c r="X16" s="56">
        <v>25.67</v>
      </c>
      <c r="Y16" s="56">
        <v>25.55</v>
      </c>
      <c r="Z16" s="56">
        <v>25.6</v>
      </c>
      <c r="AA16" s="56">
        <v>22.48</v>
      </c>
      <c r="AB16" s="56">
        <v>22.59</v>
      </c>
      <c r="AC16" s="56">
        <v>22.61</v>
      </c>
      <c r="AD16" s="56">
        <v>21.71</v>
      </c>
      <c r="AE16" s="56">
        <v>21.67</v>
      </c>
      <c r="AF16" s="56">
        <v>21.71</v>
      </c>
      <c r="AG16" s="56">
        <v>21.87</v>
      </c>
      <c r="AH16" s="56">
        <v>21.83</v>
      </c>
      <c r="AI16" s="56">
        <v>21.83</v>
      </c>
      <c r="AJ16" s="56">
        <v>2.2000000000000002</v>
      </c>
      <c r="AK16" s="56">
        <v>1.91</v>
      </c>
      <c r="AL16" s="57">
        <v>8.258571400000001</v>
      </c>
      <c r="AM16" s="57">
        <v>0.51718019999999998</v>
      </c>
      <c r="AN16" s="65">
        <v>1.0751713425883802</v>
      </c>
      <c r="AO16" s="48"/>
    </row>
    <row r="17" spans="1:41" x14ac:dyDescent="0.25">
      <c r="A17" s="93" t="s">
        <v>113</v>
      </c>
      <c r="B17" s="93">
        <v>80</v>
      </c>
      <c r="C17" s="93" t="s">
        <v>9</v>
      </c>
      <c r="D17" s="93" t="s">
        <v>1</v>
      </c>
      <c r="E17" s="93">
        <v>71</v>
      </c>
      <c r="F17" s="118" t="s">
        <v>25</v>
      </c>
      <c r="G17" s="93" t="s">
        <v>25</v>
      </c>
      <c r="H17" s="94">
        <v>25.67</v>
      </c>
      <c r="I17" s="94">
        <v>25.66</v>
      </c>
      <c r="J17" s="94">
        <v>25.73</v>
      </c>
      <c r="K17" s="94">
        <v>22.58</v>
      </c>
      <c r="L17" s="94">
        <v>22.65</v>
      </c>
      <c r="M17" s="94">
        <v>22.62</v>
      </c>
      <c r="N17" s="94">
        <v>23.29</v>
      </c>
      <c r="O17" s="94">
        <v>23.23</v>
      </c>
      <c r="P17" s="94">
        <v>23.25</v>
      </c>
      <c r="Q17" s="94">
        <v>23.05</v>
      </c>
      <c r="R17" s="94">
        <v>23.22</v>
      </c>
      <c r="S17" s="94">
        <v>23.22</v>
      </c>
      <c r="T17" s="94">
        <v>2.13</v>
      </c>
      <c r="U17" s="94">
        <v>1.9</v>
      </c>
      <c r="V17" s="95">
        <v>10.426094299999999</v>
      </c>
      <c r="W17" s="95">
        <v>0.46166810000000003</v>
      </c>
      <c r="X17" s="56">
        <v>27.31</v>
      </c>
      <c r="Y17" s="56">
        <v>27.29</v>
      </c>
      <c r="Z17" s="56">
        <v>27.25</v>
      </c>
      <c r="AA17" s="56">
        <v>24.58</v>
      </c>
      <c r="AB17" s="56">
        <v>24.57</v>
      </c>
      <c r="AC17" s="56">
        <v>24.67</v>
      </c>
      <c r="AD17" s="56">
        <v>24.83</v>
      </c>
      <c r="AE17" s="56">
        <v>24.77</v>
      </c>
      <c r="AF17" s="56">
        <v>24.77</v>
      </c>
      <c r="AG17" s="56">
        <v>25.07</v>
      </c>
      <c r="AH17" s="56">
        <v>25.01</v>
      </c>
      <c r="AI17" s="56">
        <v>25.01</v>
      </c>
      <c r="AJ17" s="56">
        <v>2.23</v>
      </c>
      <c r="AK17" s="56">
        <v>1.92</v>
      </c>
      <c r="AL17" s="57">
        <v>10.016663100000001</v>
      </c>
      <c r="AM17" s="57">
        <v>0.49888099999999996</v>
      </c>
      <c r="AN17" s="65">
        <v>1.0408750095628152</v>
      </c>
      <c r="AO17" s="48"/>
    </row>
    <row r="18" spans="1:41" x14ac:dyDescent="0.25">
      <c r="A18" s="90" t="s">
        <v>116</v>
      </c>
      <c r="B18" s="90">
        <v>109</v>
      </c>
      <c r="C18" s="90" t="s">
        <v>9</v>
      </c>
      <c r="D18" s="90" t="s">
        <v>1</v>
      </c>
      <c r="E18" s="90">
        <v>63</v>
      </c>
      <c r="F18" s="117" t="s">
        <v>25</v>
      </c>
      <c r="G18" s="90" t="s">
        <v>25</v>
      </c>
      <c r="H18" s="91">
        <v>26.68</v>
      </c>
      <c r="I18" s="91">
        <v>26.77</v>
      </c>
      <c r="J18" s="91">
        <v>26.82</v>
      </c>
      <c r="K18" s="91">
        <v>22.95</v>
      </c>
      <c r="L18" s="91">
        <v>23.08</v>
      </c>
      <c r="M18" s="91">
        <v>23.03</v>
      </c>
      <c r="N18" s="91">
        <v>22.87</v>
      </c>
      <c r="O18" s="91">
        <v>22.66</v>
      </c>
      <c r="P18" s="91">
        <v>22.58</v>
      </c>
      <c r="Q18" s="91">
        <v>22.64</v>
      </c>
      <c r="R18" s="91">
        <v>22.59</v>
      </c>
      <c r="S18" s="91">
        <v>22.43</v>
      </c>
      <c r="T18" s="91">
        <v>2.14</v>
      </c>
      <c r="U18" s="91">
        <v>1.9</v>
      </c>
      <c r="V18" s="92">
        <v>6.5158756000000002</v>
      </c>
      <c r="W18" s="92">
        <v>0.97413659999999991</v>
      </c>
      <c r="X18" s="54" t="s">
        <v>25</v>
      </c>
      <c r="Y18" s="54" t="s">
        <v>25</v>
      </c>
      <c r="Z18" s="54" t="s">
        <v>25</v>
      </c>
      <c r="AA18" s="54" t="s">
        <v>25</v>
      </c>
      <c r="AB18" s="54" t="s">
        <v>25</v>
      </c>
      <c r="AC18" s="54" t="s">
        <v>25</v>
      </c>
      <c r="AD18" s="54" t="s">
        <v>25</v>
      </c>
      <c r="AE18" s="54" t="s">
        <v>25</v>
      </c>
      <c r="AF18" s="54" t="s">
        <v>25</v>
      </c>
      <c r="AG18" s="54" t="s">
        <v>25</v>
      </c>
      <c r="AH18" s="54" t="s">
        <v>25</v>
      </c>
      <c r="AI18" s="54" t="s">
        <v>25</v>
      </c>
      <c r="AJ18" s="54" t="s">
        <v>25</v>
      </c>
      <c r="AK18" s="54" t="s">
        <v>25</v>
      </c>
      <c r="AL18" s="55" t="s">
        <v>25</v>
      </c>
      <c r="AM18" s="55" t="s">
        <v>25</v>
      </c>
      <c r="AN18" s="64" t="s">
        <v>25</v>
      </c>
      <c r="AO18" s="48"/>
    </row>
    <row r="19" spans="1:41" x14ac:dyDescent="0.25">
      <c r="A19" s="93" t="s">
        <v>116</v>
      </c>
      <c r="B19" s="93">
        <v>110</v>
      </c>
      <c r="C19" s="93" t="s">
        <v>9</v>
      </c>
      <c r="D19" s="93" t="s">
        <v>1</v>
      </c>
      <c r="E19" s="93">
        <v>55</v>
      </c>
      <c r="F19" s="118" t="s">
        <v>25</v>
      </c>
      <c r="G19" s="93" t="s">
        <v>25</v>
      </c>
      <c r="H19" s="94">
        <v>26.85</v>
      </c>
      <c r="I19" s="94">
        <v>26.81</v>
      </c>
      <c r="J19" s="94">
        <v>26.78</v>
      </c>
      <c r="K19" s="94">
        <v>22.21</v>
      </c>
      <c r="L19" s="94">
        <v>22.46</v>
      </c>
      <c r="M19" s="94">
        <v>22.53</v>
      </c>
      <c r="N19" s="94">
        <v>21.89</v>
      </c>
      <c r="O19" s="94">
        <v>21.93</v>
      </c>
      <c r="P19" s="94">
        <v>21.87</v>
      </c>
      <c r="Q19" s="94">
        <v>22.01</v>
      </c>
      <c r="R19" s="94">
        <v>21.86</v>
      </c>
      <c r="S19" s="94">
        <v>21.72</v>
      </c>
      <c r="T19" s="94">
        <v>2.14</v>
      </c>
      <c r="U19" s="94">
        <v>1.9</v>
      </c>
      <c r="V19" s="95">
        <v>3.6250800999999999</v>
      </c>
      <c r="W19" s="95">
        <v>0.6192877</v>
      </c>
      <c r="X19" s="56" t="s">
        <v>25</v>
      </c>
      <c r="Y19" s="56" t="s">
        <v>25</v>
      </c>
      <c r="Z19" s="56" t="s">
        <v>25</v>
      </c>
      <c r="AA19" s="56" t="s">
        <v>25</v>
      </c>
      <c r="AB19" s="56" t="s">
        <v>25</v>
      </c>
      <c r="AC19" s="56" t="s">
        <v>25</v>
      </c>
      <c r="AD19" s="56" t="s">
        <v>25</v>
      </c>
      <c r="AE19" s="56" t="s">
        <v>25</v>
      </c>
      <c r="AF19" s="56" t="s">
        <v>25</v>
      </c>
      <c r="AG19" s="56" t="s">
        <v>25</v>
      </c>
      <c r="AH19" s="56" t="s">
        <v>25</v>
      </c>
      <c r="AI19" s="56" t="s">
        <v>25</v>
      </c>
      <c r="AJ19" s="56" t="s">
        <v>25</v>
      </c>
      <c r="AK19" s="56" t="s">
        <v>25</v>
      </c>
      <c r="AL19" s="57" t="s">
        <v>25</v>
      </c>
      <c r="AM19" s="57" t="s">
        <v>25</v>
      </c>
      <c r="AN19" s="65" t="s">
        <v>25</v>
      </c>
      <c r="AO19" s="48"/>
    </row>
    <row r="20" spans="1:41" x14ac:dyDescent="0.25">
      <c r="A20" s="90" t="s">
        <v>111</v>
      </c>
      <c r="B20" s="90">
        <v>111</v>
      </c>
      <c r="C20" s="90" t="s">
        <v>9</v>
      </c>
      <c r="D20" s="90" t="s">
        <v>1</v>
      </c>
      <c r="E20" s="90">
        <v>58</v>
      </c>
      <c r="F20" s="117" t="s">
        <v>25</v>
      </c>
      <c r="G20" s="90" t="s">
        <v>25</v>
      </c>
      <c r="H20" s="91">
        <v>26.84</v>
      </c>
      <c r="I20" s="91">
        <v>26.88</v>
      </c>
      <c r="J20" s="91">
        <v>26.89</v>
      </c>
      <c r="K20" s="91">
        <v>23.41</v>
      </c>
      <c r="L20" s="91">
        <v>23</v>
      </c>
      <c r="M20" s="91">
        <v>23.41</v>
      </c>
      <c r="N20" s="91">
        <v>22.61</v>
      </c>
      <c r="O20" s="91">
        <v>22.58</v>
      </c>
      <c r="P20" s="91">
        <v>22.46</v>
      </c>
      <c r="Q20" s="91">
        <v>22.59</v>
      </c>
      <c r="R20" s="91">
        <v>22.55</v>
      </c>
      <c r="S20" s="91">
        <v>22.57</v>
      </c>
      <c r="T20" s="91">
        <v>2.1800000000000002</v>
      </c>
      <c r="U20" s="91">
        <v>1.93</v>
      </c>
      <c r="V20" s="92">
        <v>6.0288894000000006</v>
      </c>
      <c r="W20" s="92">
        <v>0.89096950000000008</v>
      </c>
      <c r="X20" s="54" t="s">
        <v>25</v>
      </c>
      <c r="Y20" s="54" t="s">
        <v>25</v>
      </c>
      <c r="Z20" s="54" t="s">
        <v>25</v>
      </c>
      <c r="AA20" s="54" t="s">
        <v>25</v>
      </c>
      <c r="AB20" s="54" t="s">
        <v>25</v>
      </c>
      <c r="AC20" s="54" t="s">
        <v>25</v>
      </c>
      <c r="AD20" s="54" t="s">
        <v>25</v>
      </c>
      <c r="AE20" s="54" t="s">
        <v>25</v>
      </c>
      <c r="AF20" s="54" t="s">
        <v>25</v>
      </c>
      <c r="AG20" s="54" t="s">
        <v>25</v>
      </c>
      <c r="AH20" s="54" t="s">
        <v>25</v>
      </c>
      <c r="AI20" s="54" t="s">
        <v>25</v>
      </c>
      <c r="AJ20" s="54" t="s">
        <v>25</v>
      </c>
      <c r="AK20" s="54" t="s">
        <v>25</v>
      </c>
      <c r="AL20" s="55" t="s">
        <v>25</v>
      </c>
      <c r="AM20" s="55" t="s">
        <v>25</v>
      </c>
      <c r="AN20" s="64" t="s">
        <v>25</v>
      </c>
      <c r="AO20" s="48"/>
    </row>
    <row r="21" spans="1:41" x14ac:dyDescent="0.25">
      <c r="A21" s="93" t="s">
        <v>101</v>
      </c>
      <c r="B21" s="93">
        <v>112</v>
      </c>
      <c r="C21" s="93" t="s">
        <v>9</v>
      </c>
      <c r="D21" s="93" t="s">
        <v>1</v>
      </c>
      <c r="E21" s="93">
        <v>49</v>
      </c>
      <c r="F21" s="118" t="s">
        <v>25</v>
      </c>
      <c r="G21" s="93" t="s">
        <v>25</v>
      </c>
      <c r="H21" s="94">
        <v>24.75</v>
      </c>
      <c r="I21" s="94">
        <v>24.7</v>
      </c>
      <c r="J21" s="94">
        <v>24.57</v>
      </c>
      <c r="K21" s="94">
        <v>21.43</v>
      </c>
      <c r="L21" s="94">
        <v>21.17</v>
      </c>
      <c r="M21" s="94">
        <v>21.52</v>
      </c>
      <c r="N21" s="94">
        <v>21.58</v>
      </c>
      <c r="O21" s="94">
        <v>21.25</v>
      </c>
      <c r="P21" s="94">
        <v>21.19</v>
      </c>
      <c r="Q21" s="94">
        <v>21.16</v>
      </c>
      <c r="R21" s="94">
        <v>21.22</v>
      </c>
      <c r="S21" s="94">
        <v>21.49</v>
      </c>
      <c r="T21" s="94">
        <v>2.1800000000000002</v>
      </c>
      <c r="U21" s="94">
        <v>1.9</v>
      </c>
      <c r="V21" s="95">
        <v>7.9240687000000003</v>
      </c>
      <c r="W21" s="95">
        <v>0.97571299999999994</v>
      </c>
      <c r="X21" s="56" t="s">
        <v>25</v>
      </c>
      <c r="Y21" s="56" t="s">
        <v>25</v>
      </c>
      <c r="Z21" s="56" t="s">
        <v>25</v>
      </c>
      <c r="AA21" s="56" t="s">
        <v>25</v>
      </c>
      <c r="AB21" s="56" t="s">
        <v>25</v>
      </c>
      <c r="AC21" s="56" t="s">
        <v>25</v>
      </c>
      <c r="AD21" s="56" t="s">
        <v>25</v>
      </c>
      <c r="AE21" s="56" t="s">
        <v>25</v>
      </c>
      <c r="AF21" s="56" t="s">
        <v>25</v>
      </c>
      <c r="AG21" s="56" t="s">
        <v>25</v>
      </c>
      <c r="AH21" s="56" t="s">
        <v>25</v>
      </c>
      <c r="AI21" s="56" t="s">
        <v>25</v>
      </c>
      <c r="AJ21" s="56" t="s">
        <v>25</v>
      </c>
      <c r="AK21" s="56" t="s">
        <v>25</v>
      </c>
      <c r="AL21" s="57" t="s">
        <v>25</v>
      </c>
      <c r="AM21" s="57" t="s">
        <v>25</v>
      </c>
      <c r="AN21" s="65" t="s">
        <v>25</v>
      </c>
      <c r="AO21" s="48"/>
    </row>
    <row r="22" spans="1:41" x14ac:dyDescent="0.25">
      <c r="A22" s="90" t="s">
        <v>111</v>
      </c>
      <c r="B22" s="90">
        <v>113</v>
      </c>
      <c r="C22" s="90" t="s">
        <v>9</v>
      </c>
      <c r="D22" s="90" t="s">
        <v>1</v>
      </c>
      <c r="E22" s="90">
        <v>74</v>
      </c>
      <c r="F22" s="117" t="s">
        <v>25</v>
      </c>
      <c r="G22" s="90" t="s">
        <v>25</v>
      </c>
      <c r="H22" s="91">
        <v>20.25</v>
      </c>
      <c r="I22" s="91">
        <v>20.14</v>
      </c>
      <c r="J22" s="91">
        <v>20.149999999999999</v>
      </c>
      <c r="K22" s="91">
        <v>18.64</v>
      </c>
      <c r="L22" s="91">
        <v>18.75</v>
      </c>
      <c r="M22" s="91">
        <v>18.71</v>
      </c>
      <c r="N22" s="91">
        <v>20.010000000000002</v>
      </c>
      <c r="O22" s="91">
        <v>20.010000000000002</v>
      </c>
      <c r="P22" s="91">
        <v>19.97</v>
      </c>
      <c r="Q22" s="91">
        <v>20.010000000000002</v>
      </c>
      <c r="R22" s="91">
        <v>20.059999999999999</v>
      </c>
      <c r="S22" s="91">
        <v>20.07</v>
      </c>
      <c r="T22" s="91">
        <v>2.1800000000000002</v>
      </c>
      <c r="U22" s="91">
        <v>1.93</v>
      </c>
      <c r="V22" s="92">
        <v>30.578297599999999</v>
      </c>
      <c r="W22" s="92">
        <v>1.2336145999999999</v>
      </c>
      <c r="X22" s="54" t="s">
        <v>25</v>
      </c>
      <c r="Y22" s="54" t="s">
        <v>25</v>
      </c>
      <c r="Z22" s="54" t="s">
        <v>25</v>
      </c>
      <c r="AA22" s="54" t="s">
        <v>25</v>
      </c>
      <c r="AB22" s="54" t="s">
        <v>25</v>
      </c>
      <c r="AC22" s="54" t="s">
        <v>25</v>
      </c>
      <c r="AD22" s="54" t="s">
        <v>25</v>
      </c>
      <c r="AE22" s="54" t="s">
        <v>25</v>
      </c>
      <c r="AF22" s="54" t="s">
        <v>25</v>
      </c>
      <c r="AG22" s="54" t="s">
        <v>25</v>
      </c>
      <c r="AH22" s="54" t="s">
        <v>25</v>
      </c>
      <c r="AI22" s="54" t="s">
        <v>25</v>
      </c>
      <c r="AJ22" s="54" t="s">
        <v>25</v>
      </c>
      <c r="AK22" s="54" t="s">
        <v>25</v>
      </c>
      <c r="AL22" s="55" t="s">
        <v>25</v>
      </c>
      <c r="AM22" s="55" t="s">
        <v>25</v>
      </c>
      <c r="AN22" s="64" t="s">
        <v>25</v>
      </c>
      <c r="AO22" s="48"/>
    </row>
    <row r="23" spans="1:41" x14ac:dyDescent="0.25">
      <c r="A23" s="93" t="s">
        <v>110</v>
      </c>
      <c r="B23" s="93">
        <v>114</v>
      </c>
      <c r="C23" s="93" t="s">
        <v>9</v>
      </c>
      <c r="D23" s="93" t="s">
        <v>1</v>
      </c>
      <c r="E23" s="93">
        <v>75</v>
      </c>
      <c r="F23" s="118" t="s">
        <v>25</v>
      </c>
      <c r="G23" s="93" t="s">
        <v>25</v>
      </c>
      <c r="H23" s="94">
        <v>22.63</v>
      </c>
      <c r="I23" s="94">
        <v>22.7</v>
      </c>
      <c r="J23" s="94">
        <v>22.77</v>
      </c>
      <c r="K23" s="94">
        <v>20.46</v>
      </c>
      <c r="L23" s="94">
        <v>20.52</v>
      </c>
      <c r="M23" s="94">
        <v>20.49</v>
      </c>
      <c r="N23" s="94">
        <v>21.27</v>
      </c>
      <c r="O23" s="94">
        <v>21.3</v>
      </c>
      <c r="P23" s="94">
        <v>21.31</v>
      </c>
      <c r="Q23" s="94">
        <v>21.73</v>
      </c>
      <c r="R23" s="94">
        <v>21.61</v>
      </c>
      <c r="S23" s="94">
        <v>20.95</v>
      </c>
      <c r="T23" s="94">
        <v>2.14</v>
      </c>
      <c r="U23" s="94">
        <v>1.91</v>
      </c>
      <c r="V23" s="95">
        <v>17.477400599999999</v>
      </c>
      <c r="W23" s="95">
        <v>4.1753545000000001</v>
      </c>
      <c r="X23" s="56" t="s">
        <v>25</v>
      </c>
      <c r="Y23" s="56" t="s">
        <v>25</v>
      </c>
      <c r="Z23" s="56" t="s">
        <v>25</v>
      </c>
      <c r="AA23" s="56" t="s">
        <v>25</v>
      </c>
      <c r="AB23" s="56" t="s">
        <v>25</v>
      </c>
      <c r="AC23" s="56" t="s">
        <v>25</v>
      </c>
      <c r="AD23" s="56" t="s">
        <v>25</v>
      </c>
      <c r="AE23" s="56" t="s">
        <v>25</v>
      </c>
      <c r="AF23" s="56" t="s">
        <v>25</v>
      </c>
      <c r="AG23" s="56" t="s">
        <v>25</v>
      </c>
      <c r="AH23" s="56" t="s">
        <v>25</v>
      </c>
      <c r="AI23" s="56" t="s">
        <v>25</v>
      </c>
      <c r="AJ23" s="56" t="s">
        <v>25</v>
      </c>
      <c r="AK23" s="56" t="s">
        <v>25</v>
      </c>
      <c r="AL23" s="57" t="s">
        <v>25</v>
      </c>
      <c r="AM23" s="57" t="s">
        <v>25</v>
      </c>
      <c r="AN23" s="65" t="s">
        <v>25</v>
      </c>
      <c r="AO23" s="48"/>
    </row>
    <row r="24" spans="1:41" x14ac:dyDescent="0.25">
      <c r="A24" s="93" t="s">
        <v>95</v>
      </c>
      <c r="B24" s="93">
        <v>20</v>
      </c>
      <c r="C24" s="93" t="s">
        <v>12</v>
      </c>
      <c r="D24" s="93" t="s">
        <v>2</v>
      </c>
      <c r="E24" s="93">
        <v>76</v>
      </c>
      <c r="F24" s="118" t="s">
        <v>25</v>
      </c>
      <c r="G24" s="93" t="s">
        <v>25</v>
      </c>
      <c r="H24" s="94">
        <v>27.92</v>
      </c>
      <c r="I24" s="94">
        <v>27.08</v>
      </c>
      <c r="J24" s="94">
        <v>27.65</v>
      </c>
      <c r="K24" s="94">
        <v>25.16</v>
      </c>
      <c r="L24" s="94">
        <v>25.29</v>
      </c>
      <c r="M24" s="94">
        <v>25.13</v>
      </c>
      <c r="N24" s="94">
        <v>25.79</v>
      </c>
      <c r="O24" s="94">
        <v>25.72</v>
      </c>
      <c r="P24" s="94">
        <v>25.75</v>
      </c>
      <c r="Q24" s="94">
        <v>25.89</v>
      </c>
      <c r="R24" s="94">
        <v>26.23</v>
      </c>
      <c r="S24" s="94">
        <v>26.22</v>
      </c>
      <c r="T24" s="94">
        <v>2.14</v>
      </c>
      <c r="U24" s="94">
        <v>1.91</v>
      </c>
      <c r="V24" s="95">
        <v>13.636735</v>
      </c>
      <c r="W24" s="95">
        <v>3.7329705999999998</v>
      </c>
      <c r="X24" s="56">
        <v>30.5</v>
      </c>
      <c r="Y24" s="56">
        <v>29.97</v>
      </c>
      <c r="Z24" s="56" t="s">
        <v>25</v>
      </c>
      <c r="AA24" s="56">
        <v>25.65</v>
      </c>
      <c r="AB24" s="56">
        <v>25.84</v>
      </c>
      <c r="AC24" s="56">
        <v>25.46</v>
      </c>
      <c r="AD24" s="56">
        <v>28.11</v>
      </c>
      <c r="AE24" s="56">
        <v>27.97</v>
      </c>
      <c r="AF24" s="56">
        <v>27.89</v>
      </c>
      <c r="AG24" s="56">
        <v>27.47</v>
      </c>
      <c r="AH24" s="56">
        <v>27.44</v>
      </c>
      <c r="AI24" s="56">
        <v>27.42</v>
      </c>
      <c r="AJ24" s="56">
        <v>2.14</v>
      </c>
      <c r="AK24" s="56">
        <v>1.91</v>
      </c>
      <c r="AL24" s="57">
        <v>4.6009922000000003</v>
      </c>
      <c r="AM24" s="57">
        <v>0.89393059999999991</v>
      </c>
      <c r="AN24" s="65">
        <v>2.96386831518645</v>
      </c>
      <c r="AO24" s="48"/>
    </row>
    <row r="25" spans="1:41" x14ac:dyDescent="0.25">
      <c r="A25" s="93" t="s">
        <v>102</v>
      </c>
      <c r="B25" s="93">
        <v>22</v>
      </c>
      <c r="C25" s="93" t="s">
        <v>12</v>
      </c>
      <c r="D25" s="93" t="s">
        <v>2</v>
      </c>
      <c r="E25" s="93">
        <v>81</v>
      </c>
      <c r="F25" s="118" t="s">
        <v>25</v>
      </c>
      <c r="G25" s="93" t="s">
        <v>25</v>
      </c>
      <c r="H25" s="94">
        <v>23.5</v>
      </c>
      <c r="I25" s="94">
        <v>23.44</v>
      </c>
      <c r="J25" s="94">
        <v>23.62</v>
      </c>
      <c r="K25" s="94">
        <v>21.06</v>
      </c>
      <c r="L25" s="94">
        <v>20.92</v>
      </c>
      <c r="M25" s="94">
        <v>21.06</v>
      </c>
      <c r="N25" s="94">
        <v>21.72</v>
      </c>
      <c r="O25" s="94">
        <v>21.61</v>
      </c>
      <c r="P25" s="94">
        <v>21.69</v>
      </c>
      <c r="Q25" s="94">
        <v>22.23</v>
      </c>
      <c r="R25" s="94">
        <v>22.09</v>
      </c>
      <c r="S25" s="94">
        <v>22.14</v>
      </c>
      <c r="T25" s="94">
        <v>2.11</v>
      </c>
      <c r="U25" s="94">
        <v>1.89</v>
      </c>
      <c r="V25" s="95">
        <v>11.346904800000001</v>
      </c>
      <c r="W25" s="95">
        <v>0.62977309999999997</v>
      </c>
      <c r="X25" s="56">
        <v>22.94</v>
      </c>
      <c r="Y25" s="56">
        <v>22.93</v>
      </c>
      <c r="Z25" s="56">
        <v>23.03</v>
      </c>
      <c r="AA25" s="56">
        <v>19.52</v>
      </c>
      <c r="AB25" s="56">
        <v>19.68</v>
      </c>
      <c r="AC25" s="56">
        <v>19.79</v>
      </c>
      <c r="AD25" s="56">
        <v>19.670000000000002</v>
      </c>
      <c r="AE25" s="56">
        <v>19.72</v>
      </c>
      <c r="AF25" s="56">
        <v>19.71</v>
      </c>
      <c r="AG25" s="56">
        <v>20.64</v>
      </c>
      <c r="AH25" s="56">
        <v>20.65</v>
      </c>
      <c r="AI25" s="56">
        <v>20.63</v>
      </c>
      <c r="AJ25" s="56">
        <v>2.11</v>
      </c>
      <c r="AK25" s="56">
        <v>1.89</v>
      </c>
      <c r="AL25" s="57">
        <v>4.6778636000000002</v>
      </c>
      <c r="AM25" s="57">
        <v>0.4286684</v>
      </c>
      <c r="AN25" s="65">
        <v>2.4256596109386344</v>
      </c>
      <c r="AO25" s="48"/>
    </row>
    <row r="26" spans="1:41" x14ac:dyDescent="0.25">
      <c r="A26" s="93" t="s">
        <v>99</v>
      </c>
      <c r="B26" s="93">
        <v>32</v>
      </c>
      <c r="C26" s="93" t="s">
        <v>12</v>
      </c>
      <c r="D26" s="93" t="s">
        <v>2</v>
      </c>
      <c r="E26" s="93">
        <v>69</v>
      </c>
      <c r="F26" s="118" t="s">
        <v>25</v>
      </c>
      <c r="G26" s="93" t="s">
        <v>25</v>
      </c>
      <c r="H26" s="94">
        <v>22.14</v>
      </c>
      <c r="I26" s="94">
        <v>22.08</v>
      </c>
      <c r="J26" s="94">
        <v>22.24</v>
      </c>
      <c r="K26" s="94">
        <v>19.899999999999999</v>
      </c>
      <c r="L26" s="94">
        <v>19.87</v>
      </c>
      <c r="M26" s="94">
        <v>19.84</v>
      </c>
      <c r="N26" s="94">
        <v>21.09</v>
      </c>
      <c r="O26" s="94">
        <v>20.96</v>
      </c>
      <c r="P26" s="94">
        <v>21.09</v>
      </c>
      <c r="Q26" s="94">
        <v>21.09</v>
      </c>
      <c r="R26" s="94">
        <v>21.18</v>
      </c>
      <c r="S26" s="94">
        <v>21.14</v>
      </c>
      <c r="T26" s="94">
        <v>2.1800000000000002</v>
      </c>
      <c r="U26" s="94">
        <v>1.91</v>
      </c>
      <c r="V26" s="95">
        <v>15.9415581</v>
      </c>
      <c r="W26" s="95">
        <v>0.78755790000000003</v>
      </c>
      <c r="X26" s="56">
        <v>23.06</v>
      </c>
      <c r="Y26" s="56">
        <v>23.17</v>
      </c>
      <c r="Z26" s="56">
        <v>23.17</v>
      </c>
      <c r="AA26" s="56">
        <v>19.59</v>
      </c>
      <c r="AB26" s="56">
        <v>19.579999999999998</v>
      </c>
      <c r="AC26" s="56">
        <v>19.45</v>
      </c>
      <c r="AD26" s="56">
        <v>20.58</v>
      </c>
      <c r="AE26" s="56">
        <v>20.53</v>
      </c>
      <c r="AF26" s="56">
        <v>20.440000000000001</v>
      </c>
      <c r="AG26" s="56">
        <v>20.77</v>
      </c>
      <c r="AH26" s="56">
        <v>20.83</v>
      </c>
      <c r="AI26" s="56">
        <v>20.79</v>
      </c>
      <c r="AJ26" s="56">
        <v>2.1800000000000002</v>
      </c>
      <c r="AK26" s="56">
        <v>1.91</v>
      </c>
      <c r="AL26" s="57">
        <v>5.0848893999999998</v>
      </c>
      <c r="AM26" s="57">
        <v>0.45931979999999994</v>
      </c>
      <c r="AN26" s="65">
        <v>3.1350845310421107</v>
      </c>
      <c r="AO26" s="48"/>
    </row>
    <row r="27" spans="1:41" x14ac:dyDescent="0.25">
      <c r="A27" s="93" t="s">
        <v>96</v>
      </c>
      <c r="B27" s="93">
        <v>34</v>
      </c>
      <c r="C27" s="93" t="s">
        <v>12</v>
      </c>
      <c r="D27" s="93" t="s">
        <v>2</v>
      </c>
      <c r="E27" s="93">
        <v>72</v>
      </c>
      <c r="F27" s="118" t="s">
        <v>25</v>
      </c>
      <c r="G27" s="93" t="s">
        <v>25</v>
      </c>
      <c r="H27" s="94">
        <v>23.66</v>
      </c>
      <c r="I27" s="94">
        <v>23.75</v>
      </c>
      <c r="J27" s="94">
        <v>23.68</v>
      </c>
      <c r="K27" s="94">
        <v>21.69</v>
      </c>
      <c r="L27" s="94">
        <v>22.05</v>
      </c>
      <c r="M27" s="94">
        <v>21.86</v>
      </c>
      <c r="N27" s="94">
        <v>22.04</v>
      </c>
      <c r="O27" s="94">
        <v>22.05</v>
      </c>
      <c r="P27" s="94">
        <v>21.93</v>
      </c>
      <c r="Q27" s="94">
        <v>22.5</v>
      </c>
      <c r="R27" s="94">
        <v>22.44</v>
      </c>
      <c r="S27" s="94">
        <v>22.45</v>
      </c>
      <c r="T27" s="94">
        <v>2.23</v>
      </c>
      <c r="U27" s="94">
        <v>1.94</v>
      </c>
      <c r="V27" s="95">
        <v>17.163046600000001</v>
      </c>
      <c r="W27" s="95">
        <v>2.4140689000000002</v>
      </c>
      <c r="X27" s="56">
        <v>25.59</v>
      </c>
      <c r="Y27" s="56">
        <v>25.71</v>
      </c>
      <c r="Z27" s="56">
        <v>25.66</v>
      </c>
      <c r="AA27" s="56">
        <v>22.05</v>
      </c>
      <c r="AB27" s="56">
        <v>22.05</v>
      </c>
      <c r="AC27" s="56">
        <v>22.18</v>
      </c>
      <c r="AD27" s="56">
        <v>22.49</v>
      </c>
      <c r="AE27" s="56">
        <v>22.54</v>
      </c>
      <c r="AF27" s="56">
        <v>22.57</v>
      </c>
      <c r="AG27" s="56">
        <v>22.68</v>
      </c>
      <c r="AH27" s="56">
        <v>22.64</v>
      </c>
      <c r="AI27" s="56">
        <v>22.7</v>
      </c>
      <c r="AJ27" s="56">
        <v>2.23</v>
      </c>
      <c r="AK27" s="56">
        <v>1.94</v>
      </c>
      <c r="AL27" s="57">
        <v>5.2428207999999996</v>
      </c>
      <c r="AM27" s="57">
        <v>0.25167859999999997</v>
      </c>
      <c r="AN27" s="65">
        <v>3.2736283109275837</v>
      </c>
      <c r="AO27" s="48"/>
    </row>
    <row r="28" spans="1:41" x14ac:dyDescent="0.25">
      <c r="A28" s="90" t="s">
        <v>112</v>
      </c>
      <c r="B28" s="90">
        <v>39</v>
      </c>
      <c r="C28" s="90" t="s">
        <v>12</v>
      </c>
      <c r="D28" s="90" t="s">
        <v>2</v>
      </c>
      <c r="E28" s="90">
        <v>73</v>
      </c>
      <c r="F28" s="117" t="s">
        <v>25</v>
      </c>
      <c r="G28" s="90" t="s">
        <v>25</v>
      </c>
      <c r="H28" s="91">
        <v>23.71</v>
      </c>
      <c r="I28" s="91">
        <v>23.58</v>
      </c>
      <c r="J28" s="91">
        <v>23.93</v>
      </c>
      <c r="K28" s="91">
        <v>21.49</v>
      </c>
      <c r="L28" s="91">
        <v>21.48</v>
      </c>
      <c r="M28" s="91">
        <v>21.47</v>
      </c>
      <c r="N28" s="91">
        <v>22.59</v>
      </c>
      <c r="O28" s="91">
        <v>22.73</v>
      </c>
      <c r="P28" s="91">
        <v>22.57</v>
      </c>
      <c r="Q28" s="91">
        <v>22.7</v>
      </c>
      <c r="R28" s="91">
        <v>22.66</v>
      </c>
      <c r="S28" s="91">
        <v>22.68</v>
      </c>
      <c r="T28" s="91">
        <v>2.09</v>
      </c>
      <c r="U28" s="91">
        <v>1.86</v>
      </c>
      <c r="V28" s="92">
        <v>18.527943799999999</v>
      </c>
      <c r="W28" s="92">
        <v>2.7124493999999997</v>
      </c>
      <c r="X28" s="54">
        <v>24.2</v>
      </c>
      <c r="Y28" s="54">
        <v>24.16</v>
      </c>
      <c r="Z28" s="54">
        <v>24.2</v>
      </c>
      <c r="AA28" s="54">
        <v>20.45</v>
      </c>
      <c r="AB28" s="54">
        <v>20.440000000000001</v>
      </c>
      <c r="AC28" s="54">
        <v>20.329999999999998</v>
      </c>
      <c r="AD28" s="54">
        <v>20.68</v>
      </c>
      <c r="AE28" s="54">
        <v>20.8</v>
      </c>
      <c r="AF28" s="54">
        <v>20.78</v>
      </c>
      <c r="AG28" s="54">
        <v>20.88</v>
      </c>
      <c r="AH28" s="54">
        <v>21</v>
      </c>
      <c r="AI28" s="54" t="s">
        <v>25</v>
      </c>
      <c r="AJ28" s="54">
        <v>2.09</v>
      </c>
      <c r="AK28" s="54">
        <v>1.86</v>
      </c>
      <c r="AL28" s="55">
        <v>5.6527716999999997</v>
      </c>
      <c r="AM28" s="55">
        <v>0.3363177</v>
      </c>
      <c r="AN28" s="64">
        <v>3.2776741717695765</v>
      </c>
      <c r="AO28" s="48"/>
    </row>
    <row r="29" spans="1:41" x14ac:dyDescent="0.25">
      <c r="A29" s="93" t="s">
        <v>113</v>
      </c>
      <c r="B29" s="93">
        <v>40</v>
      </c>
      <c r="C29" s="93" t="s">
        <v>12</v>
      </c>
      <c r="D29" s="93" t="s">
        <v>1</v>
      </c>
      <c r="E29" s="93">
        <v>56</v>
      </c>
      <c r="F29" s="118" t="s">
        <v>25</v>
      </c>
      <c r="G29" s="93" t="s">
        <v>25</v>
      </c>
      <c r="H29" s="94">
        <v>23.3</v>
      </c>
      <c r="I29" s="94">
        <v>23.5</v>
      </c>
      <c r="J29" s="94">
        <v>23.31</v>
      </c>
      <c r="K29" s="94">
        <v>21.51</v>
      </c>
      <c r="L29" s="94">
        <v>21.65</v>
      </c>
      <c r="M29" s="94">
        <v>21.51</v>
      </c>
      <c r="N29" s="94">
        <v>22.45</v>
      </c>
      <c r="O29" s="94">
        <v>22.29</v>
      </c>
      <c r="P29" s="94">
        <v>22.49</v>
      </c>
      <c r="Q29" s="94">
        <v>22.46</v>
      </c>
      <c r="R29" s="94">
        <v>22.49</v>
      </c>
      <c r="S29" s="94">
        <v>22.3</v>
      </c>
      <c r="T29" s="94">
        <v>2.13</v>
      </c>
      <c r="U29" s="94">
        <v>1.9</v>
      </c>
      <c r="V29" s="95">
        <v>25.380284400000004</v>
      </c>
      <c r="W29" s="95">
        <v>3.2851159999999999</v>
      </c>
      <c r="X29" s="56">
        <v>25.44</v>
      </c>
      <c r="Y29" s="56">
        <v>25.3</v>
      </c>
      <c r="Z29" s="56">
        <v>25.47</v>
      </c>
      <c r="AA29" s="56">
        <v>21.98</v>
      </c>
      <c r="AB29" s="56">
        <v>21.61</v>
      </c>
      <c r="AC29" s="56">
        <v>21.47</v>
      </c>
      <c r="AD29" s="56">
        <v>22.67</v>
      </c>
      <c r="AE29" s="56">
        <v>22.59</v>
      </c>
      <c r="AF29" s="56">
        <v>22.72</v>
      </c>
      <c r="AG29" s="56">
        <v>22.83</v>
      </c>
      <c r="AH29" s="56">
        <v>22.74</v>
      </c>
      <c r="AI29" s="56">
        <v>22.7</v>
      </c>
      <c r="AJ29" s="56">
        <v>2.13</v>
      </c>
      <c r="AK29" s="56">
        <v>1.9</v>
      </c>
      <c r="AL29" s="57">
        <v>5.6857866000000001</v>
      </c>
      <c r="AM29" s="57">
        <v>0.75448399999999993</v>
      </c>
      <c r="AN29" s="65">
        <v>4.4638123421656388</v>
      </c>
      <c r="AO29" s="48"/>
    </row>
    <row r="30" spans="1:41" x14ac:dyDescent="0.25">
      <c r="A30" s="90" t="s">
        <v>114</v>
      </c>
      <c r="B30" s="90">
        <v>41</v>
      </c>
      <c r="C30" s="90" t="s">
        <v>12</v>
      </c>
      <c r="D30" s="90" t="s">
        <v>2</v>
      </c>
      <c r="E30" s="90">
        <v>78</v>
      </c>
      <c r="F30" s="117" t="s">
        <v>25</v>
      </c>
      <c r="G30" s="90" t="s">
        <v>25</v>
      </c>
      <c r="H30" s="91">
        <v>23.47</v>
      </c>
      <c r="I30" s="91">
        <v>23.48</v>
      </c>
      <c r="J30" s="91">
        <v>23.14</v>
      </c>
      <c r="K30" s="91">
        <v>21.31</v>
      </c>
      <c r="L30" s="91">
        <v>21.29</v>
      </c>
      <c r="M30" s="91">
        <v>21.01</v>
      </c>
      <c r="N30" s="91">
        <v>22.21</v>
      </c>
      <c r="O30" s="91">
        <v>22.28</v>
      </c>
      <c r="P30" s="91">
        <v>22.26</v>
      </c>
      <c r="Q30" s="91">
        <v>22.34</v>
      </c>
      <c r="R30" s="91">
        <v>22.46</v>
      </c>
      <c r="S30" s="91">
        <v>22.45</v>
      </c>
      <c r="T30" s="91">
        <v>2.14</v>
      </c>
      <c r="U30" s="91">
        <v>1.9</v>
      </c>
      <c r="V30" s="92">
        <v>17.7475898</v>
      </c>
      <c r="W30" s="92">
        <v>3.1391245999999997</v>
      </c>
      <c r="X30" s="54">
        <v>25.6</v>
      </c>
      <c r="Y30" s="54">
        <v>25.63</v>
      </c>
      <c r="Z30" s="54">
        <v>25.76</v>
      </c>
      <c r="AA30" s="54">
        <v>21.84</v>
      </c>
      <c r="AB30" s="54">
        <v>21.92</v>
      </c>
      <c r="AC30" s="54">
        <v>21.79</v>
      </c>
      <c r="AD30" s="54">
        <v>22.82</v>
      </c>
      <c r="AE30" s="54">
        <v>22.67</v>
      </c>
      <c r="AF30" s="54">
        <v>22.66</v>
      </c>
      <c r="AG30" s="54">
        <v>22.55</v>
      </c>
      <c r="AH30" s="54">
        <v>22.61</v>
      </c>
      <c r="AI30" s="54">
        <v>22.8</v>
      </c>
      <c r="AJ30" s="54">
        <v>2.14</v>
      </c>
      <c r="AK30" s="54">
        <v>1.9</v>
      </c>
      <c r="AL30" s="55">
        <v>5.7660632000000005</v>
      </c>
      <c r="AM30" s="55">
        <v>0.77969659999999996</v>
      </c>
      <c r="AN30" s="64">
        <v>3.0779388266157053</v>
      </c>
      <c r="AO30" s="48"/>
    </row>
    <row r="31" spans="1:41" x14ac:dyDescent="0.25">
      <c r="A31" s="93" t="s">
        <v>114</v>
      </c>
      <c r="B31" s="93">
        <v>44</v>
      </c>
      <c r="C31" s="93" t="s">
        <v>12</v>
      </c>
      <c r="D31" s="93" t="s">
        <v>2</v>
      </c>
      <c r="E31" s="93">
        <v>86</v>
      </c>
      <c r="F31" s="118" t="s">
        <v>25</v>
      </c>
      <c r="G31" s="93" t="s">
        <v>25</v>
      </c>
      <c r="H31" s="94">
        <v>24.48</v>
      </c>
      <c r="I31" s="94">
        <v>24</v>
      </c>
      <c r="J31" s="94">
        <v>24.11</v>
      </c>
      <c r="K31" s="94">
        <v>21.27</v>
      </c>
      <c r="L31" s="94">
        <v>21.03</v>
      </c>
      <c r="M31" s="94">
        <v>21.19</v>
      </c>
      <c r="N31" s="94">
        <v>21.5</v>
      </c>
      <c r="O31" s="94">
        <v>21.51</v>
      </c>
      <c r="P31" s="94">
        <v>21.49</v>
      </c>
      <c r="Q31" s="94">
        <v>21.64</v>
      </c>
      <c r="R31" s="94">
        <v>21.72</v>
      </c>
      <c r="S31" s="94">
        <v>21.82</v>
      </c>
      <c r="T31" s="94">
        <v>2.14</v>
      </c>
      <c r="U31" s="94">
        <v>1.9</v>
      </c>
      <c r="V31" s="95">
        <v>10.781868299999999</v>
      </c>
      <c r="W31" s="95">
        <v>1.7213457000000001</v>
      </c>
      <c r="X31" s="56">
        <v>23.43</v>
      </c>
      <c r="Y31" s="56">
        <v>23.27</v>
      </c>
      <c r="Z31" s="56">
        <v>23.44</v>
      </c>
      <c r="AA31" s="56">
        <v>19.62</v>
      </c>
      <c r="AB31" s="56">
        <v>20.09</v>
      </c>
      <c r="AC31" s="56">
        <v>19.98</v>
      </c>
      <c r="AD31" s="56">
        <v>20.91</v>
      </c>
      <c r="AE31" s="56">
        <v>20.91</v>
      </c>
      <c r="AF31" s="56">
        <v>20.81</v>
      </c>
      <c r="AG31" s="56">
        <v>20.83</v>
      </c>
      <c r="AH31" s="56">
        <v>20.88</v>
      </c>
      <c r="AI31" s="56">
        <v>20.88</v>
      </c>
      <c r="AJ31" s="56">
        <v>2.14</v>
      </c>
      <c r="AK31" s="56">
        <v>1.9</v>
      </c>
      <c r="AL31" s="57">
        <v>5.8999833000000006</v>
      </c>
      <c r="AM31" s="57">
        <v>0.43675700000000001</v>
      </c>
      <c r="AN31" s="65">
        <v>1.8274404776705042</v>
      </c>
      <c r="AO31" s="48"/>
    </row>
    <row r="32" spans="1:41" x14ac:dyDescent="0.25">
      <c r="A32" s="90" t="s">
        <v>115</v>
      </c>
      <c r="B32" s="90">
        <v>57</v>
      </c>
      <c r="C32" s="90" t="s">
        <v>12</v>
      </c>
      <c r="D32" s="90" t="s">
        <v>2</v>
      </c>
      <c r="E32" s="90">
        <v>90</v>
      </c>
      <c r="F32" s="117" t="s">
        <v>25</v>
      </c>
      <c r="G32" s="90" t="s">
        <v>25</v>
      </c>
      <c r="H32" s="91">
        <v>23.7</v>
      </c>
      <c r="I32" s="91">
        <v>23.91</v>
      </c>
      <c r="J32" s="91">
        <v>23.76</v>
      </c>
      <c r="K32" s="91">
        <v>20.71</v>
      </c>
      <c r="L32" s="91">
        <v>20.55</v>
      </c>
      <c r="M32" s="91">
        <v>20.64</v>
      </c>
      <c r="N32" s="91">
        <v>21.71</v>
      </c>
      <c r="O32" s="91">
        <v>22.03</v>
      </c>
      <c r="P32" s="91">
        <v>21.48</v>
      </c>
      <c r="Q32" s="91">
        <v>21.58</v>
      </c>
      <c r="R32" s="91">
        <v>21.22</v>
      </c>
      <c r="S32" s="91">
        <v>21.31</v>
      </c>
      <c r="T32" s="91">
        <v>2.19</v>
      </c>
      <c r="U32" s="91">
        <v>1.92</v>
      </c>
      <c r="V32" s="92">
        <v>10.7788798</v>
      </c>
      <c r="W32" s="92">
        <v>1.2571117000000001</v>
      </c>
      <c r="X32" s="54">
        <v>25.65</v>
      </c>
      <c r="Y32" s="54">
        <v>25.28</v>
      </c>
      <c r="Z32" s="54">
        <v>25.65</v>
      </c>
      <c r="AA32" s="54">
        <v>21.59</v>
      </c>
      <c r="AB32" s="54">
        <v>21.79</v>
      </c>
      <c r="AC32" s="54">
        <v>22.06</v>
      </c>
      <c r="AD32" s="54">
        <v>22.43</v>
      </c>
      <c r="AE32" s="54">
        <v>22.51</v>
      </c>
      <c r="AF32" s="54">
        <v>22.62</v>
      </c>
      <c r="AG32" s="54">
        <v>22.32</v>
      </c>
      <c r="AH32" s="54">
        <v>22.16</v>
      </c>
      <c r="AI32" s="54">
        <v>22.28</v>
      </c>
      <c r="AJ32" s="54">
        <v>2.19</v>
      </c>
      <c r="AK32" s="54">
        <v>1.92</v>
      </c>
      <c r="AL32" s="55">
        <v>6.6408194000000007</v>
      </c>
      <c r="AM32" s="55">
        <v>1.4210965</v>
      </c>
      <c r="AN32" s="64">
        <v>1.6231249715961256</v>
      </c>
      <c r="AO32" s="48"/>
    </row>
    <row r="33" spans="1:41" x14ac:dyDescent="0.25">
      <c r="A33" s="93" t="s">
        <v>117</v>
      </c>
      <c r="B33" s="93">
        <v>64</v>
      </c>
      <c r="C33" s="93" t="s">
        <v>12</v>
      </c>
      <c r="D33" s="93" t="s">
        <v>2</v>
      </c>
      <c r="E33" s="93">
        <v>54</v>
      </c>
      <c r="F33" s="118" t="s">
        <v>25</v>
      </c>
      <c r="G33" s="93" t="s">
        <v>25</v>
      </c>
      <c r="H33" s="94">
        <v>23.59</v>
      </c>
      <c r="I33" s="94">
        <v>23.62</v>
      </c>
      <c r="J33" s="94">
        <v>23.6</v>
      </c>
      <c r="K33" s="94">
        <v>20.22</v>
      </c>
      <c r="L33" s="94">
        <v>20.07</v>
      </c>
      <c r="M33" s="94">
        <v>19.989999999999998</v>
      </c>
      <c r="N33" s="94">
        <v>21.43</v>
      </c>
      <c r="O33" s="94">
        <v>21.24</v>
      </c>
      <c r="P33" s="94">
        <v>21.42</v>
      </c>
      <c r="Q33" s="94">
        <v>21.33</v>
      </c>
      <c r="R33" s="94">
        <v>21.3</v>
      </c>
      <c r="S33" s="94">
        <v>21.24</v>
      </c>
      <c r="T33" s="94">
        <v>2.21</v>
      </c>
      <c r="U33" s="94">
        <v>1.93</v>
      </c>
      <c r="V33" s="95">
        <v>6.5033401000000008</v>
      </c>
      <c r="W33" s="95">
        <v>0.55738489999999996</v>
      </c>
      <c r="X33" s="56">
        <v>25.67</v>
      </c>
      <c r="Y33" s="56">
        <v>25.88</v>
      </c>
      <c r="Z33" s="56">
        <v>25.83</v>
      </c>
      <c r="AA33" s="56">
        <v>22.11</v>
      </c>
      <c r="AB33" s="56">
        <v>22.15</v>
      </c>
      <c r="AC33" s="56">
        <v>22.27</v>
      </c>
      <c r="AD33" s="56">
        <v>22.57</v>
      </c>
      <c r="AE33" s="56">
        <v>22.52</v>
      </c>
      <c r="AF33" s="56">
        <v>22.59</v>
      </c>
      <c r="AG33" s="56">
        <v>22.14</v>
      </c>
      <c r="AH33" s="56">
        <v>22.09</v>
      </c>
      <c r="AI33" s="56">
        <v>22.33</v>
      </c>
      <c r="AJ33" s="56">
        <v>2.21</v>
      </c>
      <c r="AK33" s="56">
        <v>1.93</v>
      </c>
      <c r="AL33" s="57">
        <v>7.2746509000000001</v>
      </c>
      <c r="AM33" s="57">
        <v>0.63410840000000002</v>
      </c>
      <c r="AN33" s="65">
        <v>0.89397280905946985</v>
      </c>
      <c r="AO33" s="48"/>
    </row>
    <row r="34" spans="1:41" x14ac:dyDescent="0.25">
      <c r="A34" s="93" t="s">
        <v>117</v>
      </c>
      <c r="B34" s="93">
        <v>66</v>
      </c>
      <c r="C34" s="93" t="s">
        <v>12</v>
      </c>
      <c r="D34" s="93" t="s">
        <v>1</v>
      </c>
      <c r="E34" s="93">
        <v>68</v>
      </c>
      <c r="F34" s="118" t="s">
        <v>25</v>
      </c>
      <c r="G34" s="93" t="s">
        <v>25</v>
      </c>
      <c r="H34" s="94">
        <v>22.31</v>
      </c>
      <c r="I34" s="94">
        <v>22.19</v>
      </c>
      <c r="J34" s="94">
        <v>22.31</v>
      </c>
      <c r="K34" s="94">
        <v>19.920000000000002</v>
      </c>
      <c r="L34" s="94">
        <v>19.84</v>
      </c>
      <c r="M34" s="94">
        <v>19.809999999999999</v>
      </c>
      <c r="N34" s="94">
        <v>21.48</v>
      </c>
      <c r="O34" s="94">
        <v>21.77</v>
      </c>
      <c r="P34" s="94">
        <v>21.68</v>
      </c>
      <c r="Q34" s="94">
        <v>21.13</v>
      </c>
      <c r="R34" s="94">
        <v>21.41</v>
      </c>
      <c r="S34" s="94">
        <v>21.21</v>
      </c>
      <c r="T34" s="94">
        <v>2.21</v>
      </c>
      <c r="U34" s="94">
        <v>1.93</v>
      </c>
      <c r="V34" s="95">
        <v>19.2922057</v>
      </c>
      <c r="W34" s="95">
        <v>3.0110302</v>
      </c>
      <c r="X34" s="56">
        <v>26.63</v>
      </c>
      <c r="Y34" s="56">
        <v>26.78</v>
      </c>
      <c r="Z34" s="56">
        <v>26.83</v>
      </c>
      <c r="AA34" s="56">
        <v>23.18</v>
      </c>
      <c r="AB34" s="56">
        <v>23.43</v>
      </c>
      <c r="AC34" s="56">
        <v>23.23</v>
      </c>
      <c r="AD34" s="56">
        <v>23.98</v>
      </c>
      <c r="AE34" s="56">
        <v>24.05</v>
      </c>
      <c r="AF34" s="56">
        <v>24.14</v>
      </c>
      <c r="AG34" s="56">
        <v>23.79</v>
      </c>
      <c r="AH34" s="56">
        <v>23.84</v>
      </c>
      <c r="AI34" s="56">
        <v>23.83</v>
      </c>
      <c r="AJ34" s="56">
        <v>2.21</v>
      </c>
      <c r="AK34" s="56">
        <v>1.93</v>
      </c>
      <c r="AL34" s="57">
        <v>7.5161952000000003</v>
      </c>
      <c r="AM34" s="57">
        <v>0.63211620000000002</v>
      </c>
      <c r="AN34" s="65">
        <v>2.5667515527004938</v>
      </c>
      <c r="AO34" s="48"/>
    </row>
    <row r="35" spans="1:41" x14ac:dyDescent="0.25">
      <c r="A35" s="93" t="s">
        <v>103</v>
      </c>
      <c r="B35" s="93">
        <v>68</v>
      </c>
      <c r="C35" s="93" t="s">
        <v>12</v>
      </c>
      <c r="D35" s="93" t="s">
        <v>1</v>
      </c>
      <c r="E35" s="93">
        <v>85</v>
      </c>
      <c r="F35" s="118" t="s">
        <v>25</v>
      </c>
      <c r="G35" s="93" t="s">
        <v>25</v>
      </c>
      <c r="H35" s="94">
        <v>23.42</v>
      </c>
      <c r="I35" s="94">
        <v>23.5</v>
      </c>
      <c r="J35" s="94">
        <v>23.64</v>
      </c>
      <c r="K35" s="94">
        <v>20.49</v>
      </c>
      <c r="L35" s="94">
        <v>20.51</v>
      </c>
      <c r="M35" s="94">
        <v>20.2</v>
      </c>
      <c r="N35" s="94">
        <v>21.53</v>
      </c>
      <c r="O35" s="94">
        <v>21.43</v>
      </c>
      <c r="P35" s="94">
        <v>21.56</v>
      </c>
      <c r="Q35" s="94">
        <v>21.58</v>
      </c>
      <c r="R35" s="94">
        <v>21.55</v>
      </c>
      <c r="S35" s="94">
        <v>22.01</v>
      </c>
      <c r="T35" s="94">
        <v>2.1800000000000002</v>
      </c>
      <c r="U35" s="94">
        <v>1.91</v>
      </c>
      <c r="V35" s="95">
        <v>7.8833521000000006</v>
      </c>
      <c r="W35" s="95">
        <v>1.8748053</v>
      </c>
      <c r="X35" s="56">
        <v>24.13</v>
      </c>
      <c r="Y35" s="56">
        <v>24.06</v>
      </c>
      <c r="Z35" s="56">
        <v>24.07</v>
      </c>
      <c r="AA35" s="56">
        <v>20.72</v>
      </c>
      <c r="AB35" s="56">
        <v>20.85</v>
      </c>
      <c r="AC35" s="56">
        <v>20.91</v>
      </c>
      <c r="AD35" s="56">
        <v>21.99</v>
      </c>
      <c r="AE35" s="56">
        <v>21.84</v>
      </c>
      <c r="AF35" s="56">
        <v>21.95</v>
      </c>
      <c r="AG35" s="56">
        <v>22.01</v>
      </c>
      <c r="AH35" s="56">
        <v>22</v>
      </c>
      <c r="AI35" s="56">
        <v>21.92</v>
      </c>
      <c r="AJ35" s="56">
        <v>2.1800000000000002</v>
      </c>
      <c r="AK35" s="56">
        <v>1.91</v>
      </c>
      <c r="AL35" s="57">
        <v>7.6469706999999998</v>
      </c>
      <c r="AM35" s="57">
        <v>0.67538039999999999</v>
      </c>
      <c r="AN35" s="65">
        <v>1.0309117700686365</v>
      </c>
      <c r="AO35" s="48"/>
    </row>
    <row r="36" spans="1:41" x14ac:dyDescent="0.25">
      <c r="A36" s="90" t="s">
        <v>105</v>
      </c>
      <c r="B36" s="90">
        <v>69</v>
      </c>
      <c r="C36" s="90" t="s">
        <v>12</v>
      </c>
      <c r="D36" s="90" t="s">
        <v>1</v>
      </c>
      <c r="E36" s="90">
        <v>89</v>
      </c>
      <c r="F36" s="117" t="s">
        <v>25</v>
      </c>
      <c r="G36" s="90" t="s">
        <v>25</v>
      </c>
      <c r="H36" s="91">
        <v>26.84</v>
      </c>
      <c r="I36" s="91">
        <v>26.75</v>
      </c>
      <c r="J36" s="91">
        <v>26.79</v>
      </c>
      <c r="K36" s="91">
        <v>23.01</v>
      </c>
      <c r="L36" s="91">
        <v>22.97</v>
      </c>
      <c r="M36" s="91">
        <v>23.04</v>
      </c>
      <c r="N36" s="91">
        <v>25.48</v>
      </c>
      <c r="O36" s="91">
        <v>25.43</v>
      </c>
      <c r="P36" s="91">
        <v>25.44</v>
      </c>
      <c r="Q36" s="91">
        <v>25.13</v>
      </c>
      <c r="R36" s="91">
        <v>25.18</v>
      </c>
      <c r="S36" s="91">
        <v>25.23</v>
      </c>
      <c r="T36" s="91">
        <v>2.08</v>
      </c>
      <c r="U36" s="91">
        <v>1.86</v>
      </c>
      <c r="V36" s="92">
        <v>7.3971552999999997</v>
      </c>
      <c r="W36" s="92">
        <v>0.21535579999999999</v>
      </c>
      <c r="X36" s="54">
        <v>25.26</v>
      </c>
      <c r="Y36" s="54">
        <v>25.15</v>
      </c>
      <c r="Z36" s="54">
        <v>25.09</v>
      </c>
      <c r="AA36" s="54">
        <v>21.8</v>
      </c>
      <c r="AB36" s="54">
        <v>21.82</v>
      </c>
      <c r="AC36" s="54">
        <v>21.83</v>
      </c>
      <c r="AD36" s="54">
        <v>23.11</v>
      </c>
      <c r="AE36" s="54">
        <v>23</v>
      </c>
      <c r="AF36" s="54">
        <v>22.98</v>
      </c>
      <c r="AG36" s="54">
        <v>23.24</v>
      </c>
      <c r="AH36" s="54">
        <v>23.33</v>
      </c>
      <c r="AI36" s="54">
        <v>23.1</v>
      </c>
      <c r="AJ36" s="54">
        <v>2.08</v>
      </c>
      <c r="AK36" s="54">
        <v>1.86</v>
      </c>
      <c r="AL36" s="55">
        <v>7.6587952000000001</v>
      </c>
      <c r="AM36" s="55">
        <v>0.51557679999999995</v>
      </c>
      <c r="AN36" s="64">
        <v>0.96583798193219728</v>
      </c>
      <c r="AO36" s="48"/>
    </row>
    <row r="37" spans="1:41" x14ac:dyDescent="0.25">
      <c r="A37" s="93" t="s">
        <v>107</v>
      </c>
      <c r="B37" s="93">
        <v>76</v>
      </c>
      <c r="C37" s="93" t="s">
        <v>12</v>
      </c>
      <c r="D37" s="93" t="s">
        <v>1</v>
      </c>
      <c r="E37" s="93">
        <v>79</v>
      </c>
      <c r="F37" s="118" t="s">
        <v>25</v>
      </c>
      <c r="G37" s="93" t="s">
        <v>25</v>
      </c>
      <c r="H37" s="94">
        <v>24.55</v>
      </c>
      <c r="I37" s="94">
        <v>24.66</v>
      </c>
      <c r="J37" s="94">
        <v>24.51</v>
      </c>
      <c r="K37" s="94">
        <v>22.15</v>
      </c>
      <c r="L37" s="94">
        <v>21.66</v>
      </c>
      <c r="M37" s="94">
        <v>21.96</v>
      </c>
      <c r="N37" s="94">
        <v>22.76</v>
      </c>
      <c r="O37" s="94">
        <v>22.85</v>
      </c>
      <c r="P37" s="94">
        <v>22.85</v>
      </c>
      <c r="Q37" s="94">
        <v>23.09</v>
      </c>
      <c r="R37" s="94">
        <v>23</v>
      </c>
      <c r="S37" s="94">
        <v>22.59</v>
      </c>
      <c r="T37" s="94">
        <v>2.09</v>
      </c>
      <c r="U37" s="94">
        <v>1.84</v>
      </c>
      <c r="V37" s="95">
        <v>13.8170555</v>
      </c>
      <c r="W37" s="95">
        <v>2.6976746999999999</v>
      </c>
      <c r="X37" s="56">
        <v>25.43</v>
      </c>
      <c r="Y37" s="56">
        <v>25.19</v>
      </c>
      <c r="Z37" s="56">
        <v>25.16</v>
      </c>
      <c r="AA37" s="56">
        <v>22.15</v>
      </c>
      <c r="AB37" s="56">
        <v>21.96</v>
      </c>
      <c r="AC37" s="56">
        <v>21.64</v>
      </c>
      <c r="AD37" s="56">
        <v>22.58</v>
      </c>
      <c r="AE37" s="56">
        <v>22.61</v>
      </c>
      <c r="AF37" s="56">
        <v>22.6</v>
      </c>
      <c r="AG37" s="56">
        <v>22.59</v>
      </c>
      <c r="AH37" s="56">
        <v>22.61</v>
      </c>
      <c r="AI37" s="56">
        <v>22.67</v>
      </c>
      <c r="AJ37" s="56">
        <v>2.09</v>
      </c>
      <c r="AK37" s="56">
        <v>1.84</v>
      </c>
      <c r="AL37" s="57">
        <v>8.5619861999999998</v>
      </c>
      <c r="AM37" s="57">
        <v>1.6321068000000001</v>
      </c>
      <c r="AN37" s="65">
        <v>1.6137675508049756</v>
      </c>
      <c r="AO37" s="48"/>
    </row>
    <row r="38" spans="1:41" x14ac:dyDescent="0.25">
      <c r="A38" s="90" t="s">
        <v>97</v>
      </c>
      <c r="B38" s="90">
        <v>81</v>
      </c>
      <c r="C38" s="90" t="s">
        <v>12</v>
      </c>
      <c r="D38" s="90" t="s">
        <v>1</v>
      </c>
      <c r="E38" s="90">
        <v>79</v>
      </c>
      <c r="F38" s="117" t="s">
        <v>25</v>
      </c>
      <c r="G38" s="90" t="s">
        <v>25</v>
      </c>
      <c r="H38" s="91">
        <v>25.83</v>
      </c>
      <c r="I38" s="91">
        <v>25.83</v>
      </c>
      <c r="J38" s="91">
        <v>25.74</v>
      </c>
      <c r="K38" s="91">
        <v>23.45</v>
      </c>
      <c r="L38" s="91">
        <v>23.67</v>
      </c>
      <c r="M38" s="91">
        <v>23.46</v>
      </c>
      <c r="N38" s="91">
        <v>25.27</v>
      </c>
      <c r="O38" s="91">
        <v>25.52</v>
      </c>
      <c r="P38" s="91">
        <v>25.06</v>
      </c>
      <c r="Q38" s="91">
        <v>25.24</v>
      </c>
      <c r="R38" s="91">
        <v>25.04</v>
      </c>
      <c r="S38" s="91">
        <v>25.45</v>
      </c>
      <c r="T38" s="91">
        <v>2.1800000000000002</v>
      </c>
      <c r="U38" s="91">
        <v>1.92</v>
      </c>
      <c r="V38" s="92">
        <v>17.796776399999999</v>
      </c>
      <c r="W38" s="92">
        <v>3.7635829000000003</v>
      </c>
      <c r="X38" s="54">
        <v>25.87</v>
      </c>
      <c r="Y38" s="54">
        <v>26</v>
      </c>
      <c r="Z38" s="54">
        <v>25.81</v>
      </c>
      <c r="AA38" s="54">
        <v>23.42</v>
      </c>
      <c r="AB38" s="54">
        <v>23.15</v>
      </c>
      <c r="AC38" s="54">
        <v>23.32</v>
      </c>
      <c r="AD38" s="54">
        <v>23.76</v>
      </c>
      <c r="AE38" s="54">
        <v>23.5</v>
      </c>
      <c r="AF38" s="54">
        <v>23.86</v>
      </c>
      <c r="AG38" s="54">
        <v>24.13</v>
      </c>
      <c r="AH38" s="54">
        <v>24.14</v>
      </c>
      <c r="AI38" s="54">
        <v>24.07</v>
      </c>
      <c r="AJ38" s="54">
        <v>2.1800000000000002</v>
      </c>
      <c r="AK38" s="54">
        <v>1.92</v>
      </c>
      <c r="AL38" s="55">
        <v>10.3061097</v>
      </c>
      <c r="AM38" s="55">
        <v>1.8806309999999999</v>
      </c>
      <c r="AN38" s="64">
        <v>1.7268180640460287</v>
      </c>
      <c r="AO38" s="48"/>
    </row>
    <row r="39" spans="1:41" x14ac:dyDescent="0.25">
      <c r="A39" s="93" t="s">
        <v>117</v>
      </c>
      <c r="B39" s="93">
        <v>82</v>
      </c>
      <c r="C39" s="93" t="s">
        <v>12</v>
      </c>
      <c r="D39" s="93" t="s">
        <v>1</v>
      </c>
      <c r="E39" s="93">
        <v>65</v>
      </c>
      <c r="F39" s="118" t="s">
        <v>25</v>
      </c>
      <c r="G39" s="93" t="s">
        <v>25</v>
      </c>
      <c r="H39" s="94">
        <v>22.61</v>
      </c>
      <c r="I39" s="94">
        <v>22.69</v>
      </c>
      <c r="J39" s="94">
        <v>22.63</v>
      </c>
      <c r="K39" s="94">
        <v>20.73</v>
      </c>
      <c r="L39" s="94">
        <v>20.55</v>
      </c>
      <c r="M39" s="94">
        <v>20.6</v>
      </c>
      <c r="N39" s="94">
        <v>21.59</v>
      </c>
      <c r="O39" s="94">
        <v>21.74</v>
      </c>
      <c r="P39" s="94">
        <v>21.63</v>
      </c>
      <c r="Q39" s="94">
        <v>21.63</v>
      </c>
      <c r="R39" s="94">
        <v>21.72</v>
      </c>
      <c r="S39" s="94">
        <v>21.8</v>
      </c>
      <c r="T39" s="94">
        <v>2.21</v>
      </c>
      <c r="U39" s="94">
        <v>1.93</v>
      </c>
      <c r="V39" s="95">
        <v>19.537899299999999</v>
      </c>
      <c r="W39" s="95">
        <v>2.0252545999999998</v>
      </c>
      <c r="X39" s="56">
        <v>24.67</v>
      </c>
      <c r="Y39" s="56">
        <v>24.58</v>
      </c>
      <c r="Z39" s="56">
        <v>24.75</v>
      </c>
      <c r="AA39" s="56">
        <v>21.68</v>
      </c>
      <c r="AB39" s="56">
        <v>21.61</v>
      </c>
      <c r="AC39" s="56">
        <v>21.75</v>
      </c>
      <c r="AD39" s="56">
        <v>21.98</v>
      </c>
      <c r="AE39" s="56">
        <v>22.01</v>
      </c>
      <c r="AF39" s="56">
        <v>21.94</v>
      </c>
      <c r="AG39" s="56">
        <v>21.7</v>
      </c>
      <c r="AH39" s="56">
        <v>21.74</v>
      </c>
      <c r="AI39" s="56">
        <v>21.63</v>
      </c>
      <c r="AJ39" s="56">
        <v>2.21</v>
      </c>
      <c r="AK39" s="56">
        <v>1.93</v>
      </c>
      <c r="AL39" s="57">
        <v>11.341038000000001</v>
      </c>
      <c r="AM39" s="57">
        <v>1.2016057</v>
      </c>
      <c r="AN39" s="65">
        <v>1.7227611176331477</v>
      </c>
      <c r="AO39" s="48"/>
    </row>
    <row r="40" spans="1:41" x14ac:dyDescent="0.25">
      <c r="A40" s="93" t="s">
        <v>98</v>
      </c>
      <c r="B40" s="93">
        <v>6</v>
      </c>
      <c r="C40" s="93" t="s">
        <v>13</v>
      </c>
      <c r="D40" s="93" t="s">
        <v>1</v>
      </c>
      <c r="E40" s="93">
        <v>55</v>
      </c>
      <c r="F40" s="118" t="s">
        <v>172</v>
      </c>
      <c r="G40" s="93" t="s">
        <v>25</v>
      </c>
      <c r="H40" s="94">
        <v>24.19</v>
      </c>
      <c r="I40" s="94">
        <v>24.13</v>
      </c>
      <c r="J40" s="94">
        <v>24.24</v>
      </c>
      <c r="K40" s="94">
        <v>21.28</v>
      </c>
      <c r="L40" s="94">
        <v>21.52</v>
      </c>
      <c r="M40" s="94">
        <v>21.52</v>
      </c>
      <c r="N40" s="94">
        <v>22.98</v>
      </c>
      <c r="O40" s="94">
        <v>22.86</v>
      </c>
      <c r="P40" s="94">
        <v>22.95</v>
      </c>
      <c r="Q40" s="94">
        <v>23.08</v>
      </c>
      <c r="R40" s="94">
        <v>22.98</v>
      </c>
      <c r="S40" s="94">
        <v>23.15</v>
      </c>
      <c r="T40" s="94">
        <v>2.0699999999999998</v>
      </c>
      <c r="U40" s="94">
        <v>1.85</v>
      </c>
      <c r="V40" s="95">
        <v>12.529264600000001</v>
      </c>
      <c r="W40" s="95">
        <v>1.2365205000000001</v>
      </c>
      <c r="X40" s="56">
        <v>25.58</v>
      </c>
      <c r="Y40" s="56">
        <v>25.47</v>
      </c>
      <c r="Z40" s="56">
        <v>25.55</v>
      </c>
      <c r="AA40" s="56">
        <v>21.17</v>
      </c>
      <c r="AB40" s="56">
        <v>20.81</v>
      </c>
      <c r="AC40" s="56">
        <v>20.99</v>
      </c>
      <c r="AD40" s="56">
        <v>22.79</v>
      </c>
      <c r="AE40" s="56">
        <v>22.88</v>
      </c>
      <c r="AF40" s="56">
        <v>22.81</v>
      </c>
      <c r="AG40" s="56">
        <v>23.21</v>
      </c>
      <c r="AH40" s="56">
        <v>23.66</v>
      </c>
      <c r="AI40" s="56">
        <v>23.12</v>
      </c>
      <c r="AJ40" s="56">
        <v>2.0699999999999998</v>
      </c>
      <c r="AK40" s="56">
        <v>1.85</v>
      </c>
      <c r="AL40" s="57">
        <v>2.7613993999999997</v>
      </c>
      <c r="AM40" s="57">
        <v>0.62954319999999997</v>
      </c>
      <c r="AN40" s="65">
        <v>4.5372880866128975</v>
      </c>
      <c r="AO40" s="48"/>
    </row>
    <row r="41" spans="1:41" x14ac:dyDescent="0.25">
      <c r="A41" s="90" t="s">
        <v>103</v>
      </c>
      <c r="B41" s="90">
        <v>11</v>
      </c>
      <c r="C41" s="90" t="s">
        <v>13</v>
      </c>
      <c r="D41" s="90" t="s">
        <v>2</v>
      </c>
      <c r="E41" s="90">
        <v>62</v>
      </c>
      <c r="F41" s="117" t="s">
        <v>172</v>
      </c>
      <c r="G41" s="90" t="s">
        <v>25</v>
      </c>
      <c r="H41" s="91">
        <v>20.09</v>
      </c>
      <c r="I41" s="91">
        <v>19.97</v>
      </c>
      <c r="J41" s="91">
        <v>19.86</v>
      </c>
      <c r="K41" s="91">
        <v>17.46</v>
      </c>
      <c r="L41" s="91">
        <v>17.52</v>
      </c>
      <c r="M41" s="91">
        <v>17.440000000000001</v>
      </c>
      <c r="N41" s="91">
        <v>19.079999999999998</v>
      </c>
      <c r="O41" s="91">
        <v>19.2</v>
      </c>
      <c r="P41" s="91">
        <v>19.14</v>
      </c>
      <c r="Q41" s="91">
        <v>18.98</v>
      </c>
      <c r="R41" s="91">
        <v>19.100000000000001</v>
      </c>
      <c r="S41" s="91">
        <v>19.149999999999999</v>
      </c>
      <c r="T41" s="91">
        <v>2.1800000000000002</v>
      </c>
      <c r="U41" s="91">
        <v>1.91</v>
      </c>
      <c r="V41" s="92">
        <v>15.001534599999999</v>
      </c>
      <c r="W41" s="92">
        <v>1.5251025</v>
      </c>
      <c r="X41" s="54">
        <v>22.59</v>
      </c>
      <c r="Y41" s="54">
        <v>22.63</v>
      </c>
      <c r="Z41" s="54">
        <v>22.51</v>
      </c>
      <c r="AA41" s="54">
        <v>18.71</v>
      </c>
      <c r="AB41" s="54">
        <v>18.68</v>
      </c>
      <c r="AC41" s="54">
        <v>18.62</v>
      </c>
      <c r="AD41" s="54">
        <v>20.11</v>
      </c>
      <c r="AE41" s="54">
        <v>20</v>
      </c>
      <c r="AF41" s="54">
        <v>20.03</v>
      </c>
      <c r="AG41" s="54">
        <v>20.54</v>
      </c>
      <c r="AH41" s="54">
        <v>20.239999999999998</v>
      </c>
      <c r="AI41" s="54">
        <v>20.29</v>
      </c>
      <c r="AJ41" s="54">
        <v>2.1800000000000002</v>
      </c>
      <c r="AK41" s="54">
        <v>1.91</v>
      </c>
      <c r="AL41" s="55">
        <v>3.905281</v>
      </c>
      <c r="AM41" s="55">
        <v>0.34354049999999997</v>
      </c>
      <c r="AN41" s="64">
        <v>3.8413457571939125</v>
      </c>
      <c r="AO41" s="48"/>
    </row>
    <row r="42" spans="1:41" x14ac:dyDescent="0.25">
      <c r="A42" s="93" t="s">
        <v>102</v>
      </c>
      <c r="B42" s="93">
        <v>12</v>
      </c>
      <c r="C42" s="93" t="s">
        <v>13</v>
      </c>
      <c r="D42" s="93" t="s">
        <v>2</v>
      </c>
      <c r="E42" s="93">
        <v>56</v>
      </c>
      <c r="F42" s="118" t="s">
        <v>173</v>
      </c>
      <c r="G42" s="93" t="s">
        <v>25</v>
      </c>
      <c r="H42" s="94">
        <v>20.72</v>
      </c>
      <c r="I42" s="94">
        <v>20.71</v>
      </c>
      <c r="J42" s="94">
        <v>20.72</v>
      </c>
      <c r="K42" s="94">
        <v>19.579999999999998</v>
      </c>
      <c r="L42" s="94">
        <v>19.7</v>
      </c>
      <c r="M42" s="94">
        <v>19.72</v>
      </c>
      <c r="N42" s="94">
        <v>20.67</v>
      </c>
      <c r="O42" s="94">
        <v>20.62</v>
      </c>
      <c r="P42" s="94">
        <v>20.62</v>
      </c>
      <c r="Q42" s="94">
        <v>20.82</v>
      </c>
      <c r="R42" s="94">
        <v>20.8</v>
      </c>
      <c r="S42" s="94">
        <v>20.86</v>
      </c>
      <c r="T42" s="94">
        <v>2.11</v>
      </c>
      <c r="U42" s="94">
        <v>1.89</v>
      </c>
      <c r="V42" s="95">
        <v>40.480761000000001</v>
      </c>
      <c r="W42" s="95">
        <v>1.8282321000000001</v>
      </c>
      <c r="X42" s="56">
        <v>23.22</v>
      </c>
      <c r="Y42" s="56">
        <v>23.29</v>
      </c>
      <c r="Z42" s="56">
        <v>23.18</v>
      </c>
      <c r="AA42" s="56">
        <v>19.29</v>
      </c>
      <c r="AB42" s="56">
        <v>19.05</v>
      </c>
      <c r="AC42" s="56" t="s">
        <v>25</v>
      </c>
      <c r="AD42" s="56">
        <v>20.29</v>
      </c>
      <c r="AE42" s="56">
        <v>20.36</v>
      </c>
      <c r="AF42" s="56">
        <v>20.329999999999998</v>
      </c>
      <c r="AG42" s="56">
        <v>20.58</v>
      </c>
      <c r="AH42" s="56">
        <v>20.58</v>
      </c>
      <c r="AI42" s="56">
        <v>20.56</v>
      </c>
      <c r="AJ42" s="56">
        <v>2.11</v>
      </c>
      <c r="AK42" s="56">
        <v>1.89</v>
      </c>
      <c r="AL42" s="57">
        <v>4.1269282</v>
      </c>
      <c r="AM42" s="57">
        <v>0.38707510000000001</v>
      </c>
      <c r="AN42" s="65">
        <v>9.8089327068980747</v>
      </c>
      <c r="AO42" s="48"/>
    </row>
    <row r="43" spans="1:41" x14ac:dyDescent="0.25">
      <c r="A43" s="90" t="s">
        <v>104</v>
      </c>
      <c r="B43" s="90">
        <v>13</v>
      </c>
      <c r="C43" s="90" t="s">
        <v>13</v>
      </c>
      <c r="D43" s="90" t="s">
        <v>2</v>
      </c>
      <c r="E43" s="90">
        <v>47</v>
      </c>
      <c r="F43" s="117" t="s">
        <v>173</v>
      </c>
      <c r="G43" s="90" t="s">
        <v>25</v>
      </c>
      <c r="H43" s="91">
        <v>23.76</v>
      </c>
      <c r="I43" s="91">
        <v>23.83</v>
      </c>
      <c r="J43" s="91">
        <v>23.72</v>
      </c>
      <c r="K43" s="91">
        <v>21.79</v>
      </c>
      <c r="L43" s="91">
        <v>21.63</v>
      </c>
      <c r="M43" s="91">
        <v>21.72</v>
      </c>
      <c r="N43" s="91">
        <v>21.05</v>
      </c>
      <c r="O43" s="91">
        <v>21.22</v>
      </c>
      <c r="P43" s="91">
        <v>21.11</v>
      </c>
      <c r="Q43" s="91">
        <v>22.63</v>
      </c>
      <c r="R43" s="91">
        <v>22.66</v>
      </c>
      <c r="S43" s="91">
        <v>22.76</v>
      </c>
      <c r="T43" s="91">
        <v>2.23</v>
      </c>
      <c r="U43" s="91">
        <v>1.92</v>
      </c>
      <c r="V43" s="92">
        <v>6.9729034999999993</v>
      </c>
      <c r="W43" s="92">
        <v>0.5219163</v>
      </c>
      <c r="X43" s="54">
        <v>25.02</v>
      </c>
      <c r="Y43" s="54">
        <v>25.11</v>
      </c>
      <c r="Z43" s="54">
        <v>24.97</v>
      </c>
      <c r="AA43" s="54">
        <v>21.41</v>
      </c>
      <c r="AB43" s="54">
        <v>21.3</v>
      </c>
      <c r="AC43" s="54">
        <v>21.24</v>
      </c>
      <c r="AD43" s="54">
        <v>21.9</v>
      </c>
      <c r="AE43" s="54">
        <v>21.86</v>
      </c>
      <c r="AF43" s="54">
        <v>21.96</v>
      </c>
      <c r="AG43" s="54">
        <v>22.18</v>
      </c>
      <c r="AH43" s="54">
        <v>22.18</v>
      </c>
      <c r="AI43" s="54">
        <v>22.24</v>
      </c>
      <c r="AJ43" s="54">
        <v>2.23</v>
      </c>
      <c r="AK43" s="54">
        <v>1.92</v>
      </c>
      <c r="AL43" s="55">
        <v>4.2216157999999995</v>
      </c>
      <c r="AM43" s="55">
        <v>0.43620960000000003</v>
      </c>
      <c r="AN43" s="64">
        <v>1.6517143743871718</v>
      </c>
      <c r="AO43" s="48"/>
    </row>
    <row r="44" spans="1:41" x14ac:dyDescent="0.25">
      <c r="A44" s="90" t="s">
        <v>105</v>
      </c>
      <c r="B44" s="90">
        <v>15</v>
      </c>
      <c r="C44" s="90" t="s">
        <v>13</v>
      </c>
      <c r="D44" s="90" t="s">
        <v>2</v>
      </c>
      <c r="E44" s="90">
        <v>49</v>
      </c>
      <c r="F44" s="117" t="s">
        <v>172</v>
      </c>
      <c r="G44" s="90" t="s">
        <v>25</v>
      </c>
      <c r="H44" s="91">
        <v>21.77</v>
      </c>
      <c r="I44" s="91">
        <v>21.85</v>
      </c>
      <c r="J44" s="91">
        <v>21.85</v>
      </c>
      <c r="K44" s="91">
        <v>18.84</v>
      </c>
      <c r="L44" s="91">
        <v>18.84</v>
      </c>
      <c r="M44" s="91">
        <v>18.899999999999999</v>
      </c>
      <c r="N44" s="91">
        <v>21.05</v>
      </c>
      <c r="O44" s="91">
        <v>20.92</v>
      </c>
      <c r="P44" s="91">
        <v>20.9</v>
      </c>
      <c r="Q44" s="91">
        <v>20.61</v>
      </c>
      <c r="R44" s="91">
        <v>20.64</v>
      </c>
      <c r="S44" s="91">
        <v>20.82</v>
      </c>
      <c r="T44" s="91">
        <v>2.08</v>
      </c>
      <c r="U44" s="91">
        <v>1.86</v>
      </c>
      <c r="V44" s="92">
        <v>13.528519599999999</v>
      </c>
      <c r="W44" s="92">
        <v>1.0620689999999999</v>
      </c>
      <c r="X44" s="54">
        <v>23.43</v>
      </c>
      <c r="Y44" s="54">
        <v>23.44</v>
      </c>
      <c r="Z44" s="54">
        <v>23.55</v>
      </c>
      <c r="AA44" s="54">
        <v>19.02</v>
      </c>
      <c r="AB44" s="54">
        <v>19.149999999999999</v>
      </c>
      <c r="AC44" s="54">
        <v>19.22</v>
      </c>
      <c r="AD44" s="54">
        <v>20.71</v>
      </c>
      <c r="AE44" s="54">
        <v>20.84</v>
      </c>
      <c r="AF44" s="54">
        <v>20.65</v>
      </c>
      <c r="AG44" s="54">
        <v>20.68</v>
      </c>
      <c r="AH44" s="54">
        <v>20.6</v>
      </c>
      <c r="AI44" s="54">
        <v>20.74</v>
      </c>
      <c r="AJ44" s="54">
        <v>2.08</v>
      </c>
      <c r="AK44" s="54">
        <v>1.86</v>
      </c>
      <c r="AL44" s="55">
        <v>4.3272744999999997</v>
      </c>
      <c r="AM44" s="55">
        <v>0.43567600000000001</v>
      </c>
      <c r="AN44" s="64">
        <v>3.1263372822777939</v>
      </c>
      <c r="AO44" s="48"/>
    </row>
    <row r="45" spans="1:41" x14ac:dyDescent="0.25">
      <c r="A45" s="93" t="s">
        <v>97</v>
      </c>
      <c r="B45" s="93">
        <v>16</v>
      </c>
      <c r="C45" s="93" t="s">
        <v>13</v>
      </c>
      <c r="D45" s="93" t="s">
        <v>2</v>
      </c>
      <c r="E45" s="93">
        <v>55</v>
      </c>
      <c r="F45" s="118" t="s">
        <v>172</v>
      </c>
      <c r="G45" s="93" t="s">
        <v>25</v>
      </c>
      <c r="H45" s="94">
        <v>23.53</v>
      </c>
      <c r="I45" s="94">
        <v>23.62</v>
      </c>
      <c r="J45" s="94">
        <v>23.67</v>
      </c>
      <c r="K45" s="94">
        <v>20.329999999999998</v>
      </c>
      <c r="L45" s="94">
        <v>20.71</v>
      </c>
      <c r="M45" s="94">
        <v>20.73</v>
      </c>
      <c r="N45" s="94">
        <v>22.49</v>
      </c>
      <c r="O45" s="94">
        <v>21.99</v>
      </c>
      <c r="P45" s="94">
        <v>21.88</v>
      </c>
      <c r="Q45" s="94">
        <v>21.7</v>
      </c>
      <c r="R45" s="94">
        <v>22.06</v>
      </c>
      <c r="S45" s="94" t="s">
        <v>25</v>
      </c>
      <c r="T45" s="94">
        <v>2.1800000000000002</v>
      </c>
      <c r="U45" s="94">
        <v>1.92</v>
      </c>
      <c r="V45" s="95">
        <v>10.760870199999999</v>
      </c>
      <c r="W45" s="95">
        <v>2.4687631000000003</v>
      </c>
      <c r="X45" s="56">
        <v>25.1</v>
      </c>
      <c r="Y45" s="56">
        <v>25.47</v>
      </c>
      <c r="Z45" s="56">
        <v>25.2</v>
      </c>
      <c r="AA45" s="56">
        <v>20.98</v>
      </c>
      <c r="AB45" s="56">
        <v>20.99</v>
      </c>
      <c r="AC45" s="56">
        <v>21.11</v>
      </c>
      <c r="AD45" s="56">
        <v>23.08</v>
      </c>
      <c r="AE45" s="56">
        <v>23.03</v>
      </c>
      <c r="AF45" s="56">
        <v>22.93</v>
      </c>
      <c r="AG45" s="56">
        <v>22.79</v>
      </c>
      <c r="AH45" s="56">
        <v>22.63</v>
      </c>
      <c r="AI45" s="56">
        <v>22.76</v>
      </c>
      <c r="AJ45" s="56">
        <v>2.1800000000000002</v>
      </c>
      <c r="AK45" s="56">
        <v>1.92</v>
      </c>
      <c r="AL45" s="57">
        <v>4.5025233</v>
      </c>
      <c r="AM45" s="57">
        <v>0.6487927</v>
      </c>
      <c r="AN45" s="65">
        <v>2.3899643562088837</v>
      </c>
      <c r="AO45" s="48"/>
    </row>
    <row r="46" spans="1:41" x14ac:dyDescent="0.25">
      <c r="A46" s="90" t="s">
        <v>104</v>
      </c>
      <c r="B46" s="90">
        <v>19</v>
      </c>
      <c r="C46" s="90" t="s">
        <v>13</v>
      </c>
      <c r="D46" s="90" t="s">
        <v>1</v>
      </c>
      <c r="E46" s="90">
        <v>55</v>
      </c>
      <c r="F46" s="117" t="s">
        <v>173</v>
      </c>
      <c r="G46" s="90" t="s">
        <v>25</v>
      </c>
      <c r="H46" s="91">
        <v>25.27</v>
      </c>
      <c r="I46" s="91">
        <v>25.12</v>
      </c>
      <c r="J46" s="91">
        <v>25.17</v>
      </c>
      <c r="K46" s="91">
        <v>19.46</v>
      </c>
      <c r="L46" s="91">
        <v>19.21</v>
      </c>
      <c r="M46" s="91">
        <v>19.41</v>
      </c>
      <c r="N46" s="91">
        <v>23.05</v>
      </c>
      <c r="O46" s="91">
        <v>23.03</v>
      </c>
      <c r="P46" s="91">
        <v>23.16</v>
      </c>
      <c r="Q46" s="91">
        <v>20.94</v>
      </c>
      <c r="R46" s="91">
        <v>20.93</v>
      </c>
      <c r="S46" s="91">
        <v>20.96</v>
      </c>
      <c r="T46" s="91">
        <v>2.23</v>
      </c>
      <c r="U46" s="91">
        <v>1.92</v>
      </c>
      <c r="V46" s="92">
        <v>3.7882601</v>
      </c>
      <c r="W46" s="92">
        <v>0.38744220000000001</v>
      </c>
      <c r="X46" s="54">
        <v>23.42</v>
      </c>
      <c r="Y46" s="54">
        <v>23.26</v>
      </c>
      <c r="Z46" s="54">
        <v>23.22</v>
      </c>
      <c r="AA46" s="54">
        <v>20.100000000000001</v>
      </c>
      <c r="AB46" s="54">
        <v>19.79</v>
      </c>
      <c r="AC46" s="54">
        <v>20.04</v>
      </c>
      <c r="AD46" s="54">
        <v>19.98</v>
      </c>
      <c r="AE46" s="54">
        <v>19.93</v>
      </c>
      <c r="AF46" s="54">
        <v>20</v>
      </c>
      <c r="AG46" s="54">
        <v>20.56</v>
      </c>
      <c r="AH46" s="54">
        <v>20.62</v>
      </c>
      <c r="AI46" s="54">
        <v>20.7</v>
      </c>
      <c r="AJ46" s="54">
        <v>2.23</v>
      </c>
      <c r="AK46" s="54">
        <v>1.92</v>
      </c>
      <c r="AL46" s="55">
        <v>4.5999514000000001</v>
      </c>
      <c r="AM46" s="55">
        <v>0.62342229999999998</v>
      </c>
      <c r="AN46" s="64">
        <v>0.82354350526399034</v>
      </c>
      <c r="AO46" s="48"/>
    </row>
    <row r="47" spans="1:41" x14ac:dyDescent="0.25">
      <c r="A47" s="90" t="s">
        <v>107</v>
      </c>
      <c r="B47" s="90">
        <v>21</v>
      </c>
      <c r="C47" s="90" t="s">
        <v>13</v>
      </c>
      <c r="D47" s="90" t="s">
        <v>2</v>
      </c>
      <c r="E47" s="90">
        <v>59</v>
      </c>
      <c r="F47" s="117" t="s">
        <v>172</v>
      </c>
      <c r="G47" s="90" t="s">
        <v>25</v>
      </c>
      <c r="H47" s="91">
        <v>22.17</v>
      </c>
      <c r="I47" s="91">
        <v>21.96</v>
      </c>
      <c r="J47" s="91">
        <v>22.04</v>
      </c>
      <c r="K47" s="91">
        <v>20.49</v>
      </c>
      <c r="L47" s="91">
        <v>20.09</v>
      </c>
      <c r="M47" s="91">
        <v>20.100000000000001</v>
      </c>
      <c r="N47" s="91">
        <v>20.66</v>
      </c>
      <c r="O47" s="91">
        <v>20.76</v>
      </c>
      <c r="P47" s="91">
        <v>20.72</v>
      </c>
      <c r="Q47" s="91">
        <v>20.84</v>
      </c>
      <c r="R47" s="91">
        <v>20.84</v>
      </c>
      <c r="S47" s="91">
        <v>20.84</v>
      </c>
      <c r="T47" s="91">
        <v>2.09</v>
      </c>
      <c r="U47" s="91">
        <v>1.84</v>
      </c>
      <c r="V47" s="92">
        <v>24.554866699999998</v>
      </c>
      <c r="W47" s="92">
        <v>4.1910148999999999</v>
      </c>
      <c r="X47" s="54">
        <v>22.84</v>
      </c>
      <c r="Y47" s="54">
        <v>22.86</v>
      </c>
      <c r="Z47" s="54">
        <v>22.57</v>
      </c>
      <c r="AA47" s="54">
        <v>18.93</v>
      </c>
      <c r="AB47" s="54">
        <v>18.5</v>
      </c>
      <c r="AC47" s="54">
        <v>18.739999999999998</v>
      </c>
      <c r="AD47" s="54">
        <v>20.09</v>
      </c>
      <c r="AE47" s="54">
        <v>20.02</v>
      </c>
      <c r="AF47" s="54">
        <v>20.09</v>
      </c>
      <c r="AG47" s="54">
        <v>20.23</v>
      </c>
      <c r="AH47" s="54">
        <v>20.27</v>
      </c>
      <c r="AI47" s="54">
        <v>20.239999999999998</v>
      </c>
      <c r="AJ47" s="54">
        <v>2.09</v>
      </c>
      <c r="AK47" s="54">
        <v>1.84</v>
      </c>
      <c r="AL47" s="55">
        <v>4.6432455999999993</v>
      </c>
      <c r="AM47" s="55">
        <v>0.80976729999999997</v>
      </c>
      <c r="AN47" s="64">
        <v>5.2882980603050598</v>
      </c>
      <c r="AO47" s="48"/>
    </row>
    <row r="48" spans="1:41" x14ac:dyDescent="0.25">
      <c r="A48" s="90" t="s">
        <v>98</v>
      </c>
      <c r="B48" s="90">
        <v>23</v>
      </c>
      <c r="C48" s="90" t="s">
        <v>13</v>
      </c>
      <c r="D48" s="90" t="s">
        <v>1</v>
      </c>
      <c r="E48" s="90">
        <v>49</v>
      </c>
      <c r="F48" s="117" t="s">
        <v>173</v>
      </c>
      <c r="G48" s="90" t="s">
        <v>25</v>
      </c>
      <c r="H48" s="91">
        <v>24.61</v>
      </c>
      <c r="I48" s="91">
        <v>24.52</v>
      </c>
      <c r="J48" s="91">
        <v>24.57</v>
      </c>
      <c r="K48" s="91">
        <v>20.72</v>
      </c>
      <c r="L48" s="91">
        <v>20.77</v>
      </c>
      <c r="M48" s="91">
        <v>20.77</v>
      </c>
      <c r="N48" s="91">
        <v>22.09</v>
      </c>
      <c r="O48" s="91">
        <v>22.16</v>
      </c>
      <c r="P48" s="91">
        <v>22.18</v>
      </c>
      <c r="Q48" s="91">
        <v>23.02</v>
      </c>
      <c r="R48" s="91">
        <v>23.08</v>
      </c>
      <c r="S48" s="91">
        <v>22.98</v>
      </c>
      <c r="T48" s="91">
        <v>2.0699999999999998</v>
      </c>
      <c r="U48" s="91">
        <v>1.85</v>
      </c>
      <c r="V48" s="92">
        <v>3.6271731000000003</v>
      </c>
      <c r="W48" s="92">
        <v>0.19595480000000001</v>
      </c>
      <c r="X48" s="54">
        <v>25.7</v>
      </c>
      <c r="Y48" s="54">
        <v>25.54</v>
      </c>
      <c r="Z48" s="54">
        <v>25.53</v>
      </c>
      <c r="AA48" s="54">
        <v>21.31</v>
      </c>
      <c r="AB48" s="54">
        <v>21.78</v>
      </c>
      <c r="AC48" s="54">
        <v>21.17</v>
      </c>
      <c r="AD48" s="54">
        <v>22.93</v>
      </c>
      <c r="AE48" s="54">
        <v>22.91</v>
      </c>
      <c r="AF48" s="54">
        <v>22.83</v>
      </c>
      <c r="AG48" s="54">
        <v>22.9</v>
      </c>
      <c r="AH48" s="54">
        <v>22.98</v>
      </c>
      <c r="AI48" s="54">
        <v>22.91</v>
      </c>
      <c r="AJ48" s="54">
        <v>2.0699999999999998</v>
      </c>
      <c r="AK48" s="54">
        <v>1.85</v>
      </c>
      <c r="AL48" s="55">
        <v>4.7606295000000003</v>
      </c>
      <c r="AM48" s="55">
        <v>0.83862550000000002</v>
      </c>
      <c r="AN48" s="64">
        <v>0.76191039441317587</v>
      </c>
      <c r="AO48" s="48"/>
    </row>
    <row r="49" spans="1:41" x14ac:dyDescent="0.25">
      <c r="A49" s="93" t="s">
        <v>108</v>
      </c>
      <c r="B49" s="93">
        <v>24</v>
      </c>
      <c r="C49" s="93" t="s">
        <v>13</v>
      </c>
      <c r="D49" s="93" t="s">
        <v>2</v>
      </c>
      <c r="E49" s="93">
        <v>60</v>
      </c>
      <c r="F49" s="118" t="s">
        <v>173</v>
      </c>
      <c r="G49" s="93" t="s">
        <v>25</v>
      </c>
      <c r="H49" s="94">
        <v>22.33</v>
      </c>
      <c r="I49" s="94">
        <v>22.12</v>
      </c>
      <c r="J49" s="94">
        <v>21.82</v>
      </c>
      <c r="K49" s="94">
        <v>19.61</v>
      </c>
      <c r="L49" s="94">
        <v>19.91</v>
      </c>
      <c r="M49" s="94">
        <v>19.97</v>
      </c>
      <c r="N49" s="94">
        <v>20.58</v>
      </c>
      <c r="O49" s="94">
        <v>20.55</v>
      </c>
      <c r="P49" s="94">
        <v>20.46</v>
      </c>
      <c r="Q49" s="94">
        <v>20.79</v>
      </c>
      <c r="R49" s="94">
        <v>20.71</v>
      </c>
      <c r="S49" s="94">
        <v>20.77</v>
      </c>
      <c r="T49" s="94">
        <v>2.2000000000000002</v>
      </c>
      <c r="U49" s="94">
        <v>1.91</v>
      </c>
      <c r="V49" s="95">
        <v>14.822524000000001</v>
      </c>
      <c r="W49" s="95">
        <v>2.7903842999999999</v>
      </c>
      <c r="X49" s="56">
        <v>22.96</v>
      </c>
      <c r="Y49" s="56">
        <v>23.22</v>
      </c>
      <c r="Z49" s="56">
        <v>22.91</v>
      </c>
      <c r="AA49" s="56">
        <v>19.72</v>
      </c>
      <c r="AB49" s="56">
        <v>19.21</v>
      </c>
      <c r="AC49" s="56">
        <v>19.079999999999998</v>
      </c>
      <c r="AD49" s="56">
        <v>20.04</v>
      </c>
      <c r="AE49" s="56">
        <v>19.96</v>
      </c>
      <c r="AF49" s="56">
        <v>19.850000000000001</v>
      </c>
      <c r="AG49" s="56">
        <v>20.13</v>
      </c>
      <c r="AH49" s="56">
        <v>20.239999999999998</v>
      </c>
      <c r="AI49" s="56">
        <v>20.22</v>
      </c>
      <c r="AJ49" s="56">
        <v>2.2000000000000002</v>
      </c>
      <c r="AK49" s="56">
        <v>1.91</v>
      </c>
      <c r="AL49" s="57">
        <v>4.7978907</v>
      </c>
      <c r="AM49" s="57">
        <v>1.3493932</v>
      </c>
      <c r="AN49" s="65">
        <v>3.0893834242618325</v>
      </c>
      <c r="AO49" s="48"/>
    </row>
    <row r="50" spans="1:41" x14ac:dyDescent="0.25">
      <c r="A50" s="90" t="s">
        <v>99</v>
      </c>
      <c r="B50" s="90">
        <v>25</v>
      </c>
      <c r="C50" s="90" t="s">
        <v>13</v>
      </c>
      <c r="D50" s="90" t="s">
        <v>2</v>
      </c>
      <c r="E50" s="90">
        <v>55</v>
      </c>
      <c r="F50" s="117" t="s">
        <v>173</v>
      </c>
      <c r="G50" s="90" t="s">
        <v>25</v>
      </c>
      <c r="H50" s="91">
        <v>21.96</v>
      </c>
      <c r="I50" s="91">
        <v>21.97</v>
      </c>
      <c r="J50" s="91">
        <v>21.93</v>
      </c>
      <c r="K50" s="91">
        <v>19.29</v>
      </c>
      <c r="L50" s="91">
        <v>19.54</v>
      </c>
      <c r="M50" s="91">
        <v>19.54</v>
      </c>
      <c r="N50" s="91">
        <v>20.65</v>
      </c>
      <c r="O50" s="91">
        <v>20.72</v>
      </c>
      <c r="P50" s="91">
        <v>20.64</v>
      </c>
      <c r="Q50" s="91" t="s">
        <v>25</v>
      </c>
      <c r="R50" s="91">
        <v>20.88</v>
      </c>
      <c r="S50" s="91">
        <v>20.84</v>
      </c>
      <c r="T50" s="91">
        <v>2.1800000000000002</v>
      </c>
      <c r="U50" s="91">
        <v>1.91</v>
      </c>
      <c r="V50" s="92">
        <v>13.4876627</v>
      </c>
      <c r="W50" s="92">
        <v>0.27571899999999999</v>
      </c>
      <c r="X50" s="54">
        <v>22.84</v>
      </c>
      <c r="Y50" s="54">
        <v>22.85</v>
      </c>
      <c r="Z50" s="54">
        <v>22.84</v>
      </c>
      <c r="AA50" s="54">
        <v>18.79</v>
      </c>
      <c r="AB50" s="54">
        <v>19.2</v>
      </c>
      <c r="AC50" s="54">
        <v>19.13</v>
      </c>
      <c r="AD50" s="54">
        <v>20.51</v>
      </c>
      <c r="AE50" s="54">
        <v>20.52</v>
      </c>
      <c r="AF50" s="54">
        <v>20.58</v>
      </c>
      <c r="AG50" s="54">
        <v>20.6</v>
      </c>
      <c r="AH50" s="54">
        <v>20.71</v>
      </c>
      <c r="AI50" s="54">
        <v>20.66</v>
      </c>
      <c r="AJ50" s="54">
        <v>2.1800000000000002</v>
      </c>
      <c r="AK50" s="54">
        <v>1.91</v>
      </c>
      <c r="AL50" s="55">
        <v>4.7981398000000004</v>
      </c>
      <c r="AM50" s="55">
        <v>0.52716789999999991</v>
      </c>
      <c r="AN50" s="64">
        <v>2.8110191161999905</v>
      </c>
      <c r="AO50" s="48"/>
    </row>
    <row r="51" spans="1:41" x14ac:dyDescent="0.25">
      <c r="A51" s="93" t="s">
        <v>105</v>
      </c>
      <c r="B51" s="93">
        <v>26</v>
      </c>
      <c r="C51" s="93" t="s">
        <v>13</v>
      </c>
      <c r="D51" s="93" t="s">
        <v>2</v>
      </c>
      <c r="E51" s="93">
        <v>75</v>
      </c>
      <c r="F51" s="118" t="s">
        <v>172</v>
      </c>
      <c r="G51" s="93" t="s">
        <v>25</v>
      </c>
      <c r="H51" s="94">
        <v>21.97</v>
      </c>
      <c r="I51" s="94">
        <v>21.84</v>
      </c>
      <c r="J51" s="94">
        <v>21.83</v>
      </c>
      <c r="K51" s="94">
        <v>19.48</v>
      </c>
      <c r="L51" s="94">
        <v>19.010000000000002</v>
      </c>
      <c r="M51" s="94">
        <v>19.2</v>
      </c>
      <c r="N51" s="94">
        <v>20.86</v>
      </c>
      <c r="O51" s="94">
        <v>20.84</v>
      </c>
      <c r="P51" s="94">
        <v>20.8</v>
      </c>
      <c r="Q51" s="94">
        <v>20.69</v>
      </c>
      <c r="R51" s="94">
        <v>20.8</v>
      </c>
      <c r="S51" s="94">
        <v>20.75</v>
      </c>
      <c r="T51" s="94">
        <v>2.08</v>
      </c>
      <c r="U51" s="94">
        <v>1.86</v>
      </c>
      <c r="V51" s="95">
        <v>15.380483100000001</v>
      </c>
      <c r="W51" s="95">
        <v>2.6401195</v>
      </c>
      <c r="X51" s="56">
        <v>23.84</v>
      </c>
      <c r="Y51" s="56">
        <v>23.78</v>
      </c>
      <c r="Z51" s="56">
        <v>23.69</v>
      </c>
      <c r="AA51" s="56">
        <v>19.48</v>
      </c>
      <c r="AB51" s="56">
        <v>19.68</v>
      </c>
      <c r="AC51" s="56">
        <v>19.28</v>
      </c>
      <c r="AD51" s="56">
        <v>21.08</v>
      </c>
      <c r="AE51" s="56">
        <v>21.04</v>
      </c>
      <c r="AF51" s="56">
        <v>21.21</v>
      </c>
      <c r="AG51" s="56">
        <v>20.8</v>
      </c>
      <c r="AH51" s="56">
        <v>20.94</v>
      </c>
      <c r="AI51" s="56">
        <v>21.11</v>
      </c>
      <c r="AJ51" s="56">
        <v>2.08</v>
      </c>
      <c r="AK51" s="56">
        <v>1.86</v>
      </c>
      <c r="AL51" s="57">
        <v>4.8661228999999997</v>
      </c>
      <c r="AM51" s="57">
        <v>0.92657250000000002</v>
      </c>
      <c r="AN51" s="65">
        <v>3.1607263967788404</v>
      </c>
      <c r="AO51" s="48"/>
    </row>
    <row r="52" spans="1:41" x14ac:dyDescent="0.25">
      <c r="A52" s="93" t="s">
        <v>96</v>
      </c>
      <c r="B52" s="93">
        <v>28</v>
      </c>
      <c r="C52" s="93" t="s">
        <v>13</v>
      </c>
      <c r="D52" s="93" t="s">
        <v>1</v>
      </c>
      <c r="E52" s="93">
        <v>75</v>
      </c>
      <c r="F52" s="118" t="s">
        <v>173</v>
      </c>
      <c r="G52" s="93" t="s">
        <v>25</v>
      </c>
      <c r="H52" s="94">
        <v>23.42</v>
      </c>
      <c r="I52" s="94">
        <v>23.46</v>
      </c>
      <c r="J52" s="94">
        <v>23.19</v>
      </c>
      <c r="K52" s="94">
        <v>20.12</v>
      </c>
      <c r="L52" s="94">
        <v>20.47</v>
      </c>
      <c r="M52" s="94">
        <v>20.11</v>
      </c>
      <c r="N52" s="94">
        <v>20.86</v>
      </c>
      <c r="O52" s="94">
        <v>21.04</v>
      </c>
      <c r="P52" s="94">
        <v>21.04</v>
      </c>
      <c r="Q52" s="94">
        <v>20.82</v>
      </c>
      <c r="R52" s="94">
        <v>20.77</v>
      </c>
      <c r="S52" s="94">
        <v>20.82</v>
      </c>
      <c r="T52" s="94">
        <v>2.23</v>
      </c>
      <c r="U52" s="94">
        <v>1.94</v>
      </c>
      <c r="V52" s="95">
        <v>9.3741237000000002</v>
      </c>
      <c r="W52" s="95">
        <v>1.9521130000000002</v>
      </c>
      <c r="X52" s="56">
        <v>23.86</v>
      </c>
      <c r="Y52" s="56">
        <v>23.76</v>
      </c>
      <c r="Z52" s="56">
        <v>23.75</v>
      </c>
      <c r="AA52" s="56">
        <v>20.3</v>
      </c>
      <c r="AB52" s="56">
        <v>20.440000000000001</v>
      </c>
      <c r="AC52" s="56">
        <v>20.16</v>
      </c>
      <c r="AD52" s="56">
        <v>20.72</v>
      </c>
      <c r="AE52" s="56">
        <v>20.64</v>
      </c>
      <c r="AF52" s="56">
        <v>20.67</v>
      </c>
      <c r="AG52" s="56">
        <v>20.94</v>
      </c>
      <c r="AH52" s="56">
        <v>21.01</v>
      </c>
      <c r="AI52" s="56">
        <v>20.99</v>
      </c>
      <c r="AJ52" s="56">
        <v>2.23</v>
      </c>
      <c r="AK52" s="56">
        <v>1.94</v>
      </c>
      <c r="AL52" s="57">
        <v>5.0046198999999998</v>
      </c>
      <c r="AM52" s="57">
        <v>0.45042709999999997</v>
      </c>
      <c r="AN52" s="65">
        <v>1.8730940385702419</v>
      </c>
      <c r="AO52" s="48"/>
    </row>
    <row r="53" spans="1:41" x14ac:dyDescent="0.25">
      <c r="A53" s="90" t="s">
        <v>109</v>
      </c>
      <c r="B53" s="90">
        <v>29</v>
      </c>
      <c r="C53" s="90" t="s">
        <v>13</v>
      </c>
      <c r="D53" s="90" t="s">
        <v>2</v>
      </c>
      <c r="E53" s="90">
        <v>47</v>
      </c>
      <c r="F53" s="117" t="s">
        <v>172</v>
      </c>
      <c r="G53" s="90" t="s">
        <v>25</v>
      </c>
      <c r="H53" s="91">
        <v>20.61</v>
      </c>
      <c r="I53" s="91">
        <v>20.65</v>
      </c>
      <c r="J53" s="91">
        <v>20.63</v>
      </c>
      <c r="K53" s="91">
        <v>17.73</v>
      </c>
      <c r="L53" s="91">
        <v>18.03</v>
      </c>
      <c r="M53" s="91">
        <v>17.71</v>
      </c>
      <c r="N53" s="91">
        <v>19.23</v>
      </c>
      <c r="O53" s="91">
        <v>19.32</v>
      </c>
      <c r="P53" s="91">
        <v>19.2</v>
      </c>
      <c r="Q53" s="91">
        <v>19.18</v>
      </c>
      <c r="R53" s="91">
        <v>19.239999999999998</v>
      </c>
      <c r="S53" s="91">
        <v>19.190000000000001</v>
      </c>
      <c r="T53" s="91">
        <v>2.19</v>
      </c>
      <c r="U53" s="91">
        <v>1.91</v>
      </c>
      <c r="V53" s="92">
        <v>11.4887531</v>
      </c>
      <c r="W53" s="92">
        <v>1.2073092999999999</v>
      </c>
      <c r="X53" s="54">
        <v>20.9</v>
      </c>
      <c r="Y53" s="54">
        <v>20.88</v>
      </c>
      <c r="Z53" s="54">
        <v>20.93</v>
      </c>
      <c r="AA53" s="54">
        <v>17.16</v>
      </c>
      <c r="AB53" s="54">
        <v>17.13</v>
      </c>
      <c r="AC53" s="54">
        <v>17.07</v>
      </c>
      <c r="AD53" s="54">
        <v>18.57</v>
      </c>
      <c r="AE53" s="54">
        <v>18.53</v>
      </c>
      <c r="AF53" s="54">
        <v>18.55</v>
      </c>
      <c r="AG53" s="54">
        <v>18.63</v>
      </c>
      <c r="AH53" s="54">
        <v>18.559999999999999</v>
      </c>
      <c r="AI53" s="54">
        <v>18.59</v>
      </c>
      <c r="AJ53" s="54">
        <v>2.19</v>
      </c>
      <c r="AK53" s="54">
        <v>1.91</v>
      </c>
      <c r="AL53" s="55">
        <v>5.0172805</v>
      </c>
      <c r="AM53" s="55">
        <v>0.16029760000000001</v>
      </c>
      <c r="AN53" s="64">
        <v>2.2898367153281542</v>
      </c>
      <c r="AO53" s="48"/>
    </row>
    <row r="54" spans="1:41" x14ac:dyDescent="0.25">
      <c r="A54" s="93" t="s">
        <v>109</v>
      </c>
      <c r="B54" s="93">
        <v>30</v>
      </c>
      <c r="C54" s="93" t="s">
        <v>13</v>
      </c>
      <c r="D54" s="93" t="s">
        <v>2</v>
      </c>
      <c r="E54" s="93">
        <v>56</v>
      </c>
      <c r="F54" s="118" t="s">
        <v>172</v>
      </c>
      <c r="G54" s="93" t="s">
        <v>25</v>
      </c>
      <c r="H54" s="94">
        <v>21.63</v>
      </c>
      <c r="I54" s="94">
        <v>21.65</v>
      </c>
      <c r="J54" s="94">
        <v>21.59</v>
      </c>
      <c r="K54" s="94">
        <v>18.21</v>
      </c>
      <c r="L54" s="94">
        <v>18.149999999999999</v>
      </c>
      <c r="M54" s="94">
        <v>17.989999999999998</v>
      </c>
      <c r="N54" s="94">
        <v>19.48</v>
      </c>
      <c r="O54" s="94">
        <v>19.45</v>
      </c>
      <c r="P54" s="94">
        <v>19.52</v>
      </c>
      <c r="Q54" s="94">
        <v>19.649999999999999</v>
      </c>
      <c r="R54" s="94">
        <v>19.68</v>
      </c>
      <c r="S54" s="94">
        <v>19.72</v>
      </c>
      <c r="T54" s="94">
        <v>2.19</v>
      </c>
      <c r="U54" s="94">
        <v>1.91</v>
      </c>
      <c r="V54" s="95">
        <v>5.6526847</v>
      </c>
      <c r="W54" s="95">
        <v>0.54169140000000005</v>
      </c>
      <c r="X54" s="56">
        <v>22.65</v>
      </c>
      <c r="Y54" s="56">
        <v>22.58</v>
      </c>
      <c r="Z54" s="56">
        <v>22.72</v>
      </c>
      <c r="AA54" s="56">
        <v>18.71</v>
      </c>
      <c r="AB54" s="56">
        <v>19.16</v>
      </c>
      <c r="AC54" s="56">
        <v>18.95</v>
      </c>
      <c r="AD54" s="56">
        <v>20.170000000000002</v>
      </c>
      <c r="AE54" s="56">
        <v>20.2</v>
      </c>
      <c r="AF54" s="56">
        <v>20.22</v>
      </c>
      <c r="AG54" s="56">
        <v>20.43</v>
      </c>
      <c r="AH54" s="56">
        <v>20.329999999999998</v>
      </c>
      <c r="AI54" s="56">
        <v>20.28</v>
      </c>
      <c r="AJ54" s="56">
        <v>2.19</v>
      </c>
      <c r="AK54" s="56">
        <v>1.91</v>
      </c>
      <c r="AL54" s="57">
        <v>5.01858</v>
      </c>
      <c r="AM54" s="57">
        <v>0.87982839999999995</v>
      </c>
      <c r="AN54" s="65">
        <v>1.1263514181302281</v>
      </c>
      <c r="AO54" s="48"/>
    </row>
    <row r="55" spans="1:41" x14ac:dyDescent="0.25">
      <c r="A55" s="90" t="s">
        <v>97</v>
      </c>
      <c r="B55" s="90">
        <v>31</v>
      </c>
      <c r="C55" s="90" t="s">
        <v>13</v>
      </c>
      <c r="D55" s="90" t="s">
        <v>2</v>
      </c>
      <c r="E55" s="90">
        <v>58</v>
      </c>
      <c r="F55" s="117" t="s">
        <v>173</v>
      </c>
      <c r="G55" s="90" t="s">
        <v>25</v>
      </c>
      <c r="H55" s="91">
        <v>25.72</v>
      </c>
      <c r="I55" s="91">
        <v>25.76</v>
      </c>
      <c r="J55" s="91">
        <v>25.73</v>
      </c>
      <c r="K55" s="91">
        <v>22.33</v>
      </c>
      <c r="L55" s="91">
        <v>22.44</v>
      </c>
      <c r="M55" s="91">
        <v>22.28</v>
      </c>
      <c r="N55" s="91">
        <v>23.27</v>
      </c>
      <c r="O55" s="91">
        <v>23.3</v>
      </c>
      <c r="P55" s="91">
        <v>23.18</v>
      </c>
      <c r="Q55" s="91">
        <v>23.62</v>
      </c>
      <c r="R55" s="91">
        <v>23.53</v>
      </c>
      <c r="S55" s="91">
        <v>23.27</v>
      </c>
      <c r="T55" s="91">
        <v>2.1800000000000002</v>
      </c>
      <c r="U55" s="91">
        <v>1.92</v>
      </c>
      <c r="V55" s="92">
        <v>6.2031798</v>
      </c>
      <c r="W55" s="92">
        <v>0.52714650000000007</v>
      </c>
      <c r="X55" s="54">
        <v>26.09</v>
      </c>
      <c r="Y55" s="54">
        <v>26.09</v>
      </c>
      <c r="Z55" s="54">
        <v>26.25</v>
      </c>
      <c r="AA55" s="54">
        <v>22.34</v>
      </c>
      <c r="AB55" s="54">
        <v>22.55</v>
      </c>
      <c r="AC55" s="54">
        <v>22.49</v>
      </c>
      <c r="AD55" s="54">
        <v>23.59</v>
      </c>
      <c r="AE55" s="54">
        <v>23.88</v>
      </c>
      <c r="AF55" s="54">
        <v>24.12</v>
      </c>
      <c r="AG55" s="54">
        <v>24.11</v>
      </c>
      <c r="AH55" s="54">
        <v>24.08</v>
      </c>
      <c r="AI55" s="54">
        <v>23.98</v>
      </c>
      <c r="AJ55" s="54">
        <v>2.1800000000000002</v>
      </c>
      <c r="AK55" s="54">
        <v>1.92</v>
      </c>
      <c r="AL55" s="55">
        <v>5.0345401999999995</v>
      </c>
      <c r="AM55" s="55">
        <v>0.65504589999999996</v>
      </c>
      <c r="AN55" s="64">
        <v>1.2321243953916587</v>
      </c>
      <c r="AO55" s="48"/>
    </row>
    <row r="56" spans="1:41" x14ac:dyDescent="0.25">
      <c r="A56" s="90" t="s">
        <v>96</v>
      </c>
      <c r="B56" s="90">
        <v>33</v>
      </c>
      <c r="C56" s="90" t="s">
        <v>13</v>
      </c>
      <c r="D56" s="90" t="s">
        <v>1</v>
      </c>
      <c r="E56" s="90">
        <v>64</v>
      </c>
      <c r="F56" s="117" t="s">
        <v>173</v>
      </c>
      <c r="G56" s="90" t="s">
        <v>25</v>
      </c>
      <c r="H56" s="91">
        <v>26.74</v>
      </c>
      <c r="I56" s="91">
        <v>26.72</v>
      </c>
      <c r="J56" s="91">
        <v>27.02</v>
      </c>
      <c r="K56" s="91">
        <v>22.78</v>
      </c>
      <c r="L56" s="91">
        <v>22.9</v>
      </c>
      <c r="M56" s="91">
        <v>22.84</v>
      </c>
      <c r="N56" s="91">
        <v>22.23</v>
      </c>
      <c r="O56" s="91">
        <v>22.13</v>
      </c>
      <c r="P56" s="91">
        <v>22.05</v>
      </c>
      <c r="Q56" s="91">
        <v>21.92</v>
      </c>
      <c r="R56" s="91">
        <v>21.89</v>
      </c>
      <c r="S56" s="91">
        <v>21.8</v>
      </c>
      <c r="T56" s="91">
        <v>2.23</v>
      </c>
      <c r="U56" s="91">
        <v>1.94</v>
      </c>
      <c r="V56" s="92">
        <v>4.9449148999999997</v>
      </c>
      <c r="W56" s="92">
        <v>0.75947500000000001</v>
      </c>
      <c r="X56" s="54">
        <v>25</v>
      </c>
      <c r="Y56" s="54">
        <v>25.04</v>
      </c>
      <c r="Z56" s="54">
        <v>24.96</v>
      </c>
      <c r="AA56" s="54">
        <v>20.96</v>
      </c>
      <c r="AB56" s="54">
        <v>20.89</v>
      </c>
      <c r="AC56" s="54">
        <v>20.7</v>
      </c>
      <c r="AD56" s="54">
        <v>21.27</v>
      </c>
      <c r="AE56" s="54">
        <v>21.49</v>
      </c>
      <c r="AF56" s="54">
        <v>21.26</v>
      </c>
      <c r="AG56" s="54">
        <v>20.83</v>
      </c>
      <c r="AH56" s="54">
        <v>20.84</v>
      </c>
      <c r="AI56" s="54">
        <v>20.77</v>
      </c>
      <c r="AJ56" s="54">
        <v>2.23</v>
      </c>
      <c r="AK56" s="54">
        <v>1.94</v>
      </c>
      <c r="AL56" s="55">
        <v>5.0927202999999999</v>
      </c>
      <c r="AM56" s="55">
        <v>0.43304090000000006</v>
      </c>
      <c r="AN56" s="64">
        <v>0.97097712199116837</v>
      </c>
      <c r="AO56" s="48"/>
    </row>
    <row r="57" spans="1:41" x14ac:dyDescent="0.25">
      <c r="A57" s="93" t="s">
        <v>108</v>
      </c>
      <c r="B57" s="93">
        <v>36</v>
      </c>
      <c r="C57" s="93" t="s">
        <v>13</v>
      </c>
      <c r="D57" s="93" t="s">
        <v>2</v>
      </c>
      <c r="E57" s="93">
        <v>65</v>
      </c>
      <c r="F57" s="118" t="s">
        <v>172</v>
      </c>
      <c r="G57" s="93" t="s">
        <v>25</v>
      </c>
      <c r="H57" s="94">
        <v>21.25</v>
      </c>
      <c r="I57" s="94">
        <v>21.18</v>
      </c>
      <c r="J57" s="94">
        <v>20.92</v>
      </c>
      <c r="K57" s="94" t="s">
        <v>25</v>
      </c>
      <c r="L57" s="94">
        <v>19.600000000000001</v>
      </c>
      <c r="M57" s="94">
        <v>19.5</v>
      </c>
      <c r="N57" s="94">
        <v>20.43</v>
      </c>
      <c r="O57" s="94">
        <v>20.34</v>
      </c>
      <c r="P57" s="94">
        <v>20.43</v>
      </c>
      <c r="Q57" s="94">
        <v>20.49</v>
      </c>
      <c r="R57" s="94">
        <v>20.34</v>
      </c>
      <c r="S57" s="94">
        <v>20.53</v>
      </c>
      <c r="T57" s="94">
        <v>2.2000000000000002</v>
      </c>
      <c r="U57" s="94">
        <v>1.91</v>
      </c>
      <c r="V57" s="95">
        <v>28.627848299999997</v>
      </c>
      <c r="W57" s="95">
        <v>4.7409492999999996</v>
      </c>
      <c r="X57" s="56">
        <v>23.28</v>
      </c>
      <c r="Y57" s="56">
        <v>23.62</v>
      </c>
      <c r="Z57" s="56">
        <v>23.47</v>
      </c>
      <c r="AA57" s="56">
        <v>20.03</v>
      </c>
      <c r="AB57" s="56">
        <v>19.93</v>
      </c>
      <c r="AC57" s="56">
        <v>19.829999999999998</v>
      </c>
      <c r="AD57" s="56">
        <v>20.52</v>
      </c>
      <c r="AE57" s="56">
        <v>20.59</v>
      </c>
      <c r="AF57" s="56">
        <v>20.55</v>
      </c>
      <c r="AG57" s="56">
        <v>20.6</v>
      </c>
      <c r="AH57" s="56">
        <v>20.84</v>
      </c>
      <c r="AI57" s="56">
        <v>20.89</v>
      </c>
      <c r="AJ57" s="56">
        <v>2.2000000000000002</v>
      </c>
      <c r="AK57" s="56">
        <v>1.91</v>
      </c>
      <c r="AL57" s="57">
        <v>5.4447096999999998</v>
      </c>
      <c r="AM57" s="57">
        <v>0.94493479999999996</v>
      </c>
      <c r="AN57" s="65">
        <v>5.257920050356403</v>
      </c>
      <c r="AO57" s="48"/>
    </row>
    <row r="58" spans="1:41" x14ac:dyDescent="0.25">
      <c r="A58" s="90" t="s">
        <v>110</v>
      </c>
      <c r="B58" s="90">
        <v>37</v>
      </c>
      <c r="C58" s="90" t="s">
        <v>13</v>
      </c>
      <c r="D58" s="90" t="s">
        <v>2</v>
      </c>
      <c r="E58" s="90">
        <v>53</v>
      </c>
      <c r="F58" s="117" t="s">
        <v>173</v>
      </c>
      <c r="G58" s="90" t="s">
        <v>25</v>
      </c>
      <c r="H58" s="91">
        <v>22.22</v>
      </c>
      <c r="I58" s="91">
        <v>22.31</v>
      </c>
      <c r="J58" s="91">
        <v>22.29</v>
      </c>
      <c r="K58" s="91">
        <v>19.96</v>
      </c>
      <c r="L58" s="91">
        <v>20.100000000000001</v>
      </c>
      <c r="M58" s="91">
        <v>19.989999999999998</v>
      </c>
      <c r="N58" s="91">
        <v>20.54</v>
      </c>
      <c r="O58" s="91">
        <v>20.73</v>
      </c>
      <c r="P58" s="91">
        <v>20.52</v>
      </c>
      <c r="Q58" s="91">
        <v>20.95</v>
      </c>
      <c r="R58" s="91">
        <v>20.8</v>
      </c>
      <c r="S58" s="91">
        <v>20.75</v>
      </c>
      <c r="T58" s="91">
        <v>2.14</v>
      </c>
      <c r="U58" s="91">
        <v>1.91</v>
      </c>
      <c r="V58" s="92">
        <v>15.4938556</v>
      </c>
      <c r="W58" s="92">
        <v>1.5424343</v>
      </c>
      <c r="X58" s="54">
        <v>24.03</v>
      </c>
      <c r="Y58" s="54">
        <v>24.11</v>
      </c>
      <c r="Z58" s="54">
        <v>24.22</v>
      </c>
      <c r="AA58" s="54">
        <v>20.100000000000001</v>
      </c>
      <c r="AB58" s="54">
        <v>20.12</v>
      </c>
      <c r="AC58" s="54">
        <v>20.059999999999999</v>
      </c>
      <c r="AD58" s="54">
        <v>21.85</v>
      </c>
      <c r="AE58" s="54">
        <v>21.77</v>
      </c>
      <c r="AF58" s="54">
        <v>21.89</v>
      </c>
      <c r="AG58" s="54">
        <v>21.61</v>
      </c>
      <c r="AH58" s="54">
        <v>21.56</v>
      </c>
      <c r="AI58" s="54">
        <v>21.52</v>
      </c>
      <c r="AJ58" s="54">
        <v>2.14</v>
      </c>
      <c r="AK58" s="54">
        <v>1.91</v>
      </c>
      <c r="AL58" s="55">
        <v>5.5959759</v>
      </c>
      <c r="AM58" s="55">
        <v>0.33156969999999997</v>
      </c>
      <c r="AN58" s="64">
        <v>2.768749522312989</v>
      </c>
      <c r="AO58" s="48"/>
    </row>
    <row r="59" spans="1:41" x14ac:dyDescent="0.25">
      <c r="A59" s="93" t="s">
        <v>111</v>
      </c>
      <c r="B59" s="93">
        <v>38</v>
      </c>
      <c r="C59" s="93" t="s">
        <v>13</v>
      </c>
      <c r="D59" s="93" t="s">
        <v>1</v>
      </c>
      <c r="E59" s="93">
        <v>50</v>
      </c>
      <c r="F59" s="118" t="s">
        <v>173</v>
      </c>
      <c r="G59" s="93" t="s">
        <v>25</v>
      </c>
      <c r="H59" s="94">
        <v>19.79</v>
      </c>
      <c r="I59" s="94">
        <v>19.760000000000002</v>
      </c>
      <c r="J59" s="94">
        <v>19.75</v>
      </c>
      <c r="K59" s="94">
        <v>17.57</v>
      </c>
      <c r="L59" s="94">
        <v>17.52</v>
      </c>
      <c r="M59" s="94">
        <v>17.579999999999998</v>
      </c>
      <c r="N59" s="94">
        <v>19.02</v>
      </c>
      <c r="O59" s="94">
        <v>18.940000000000001</v>
      </c>
      <c r="P59" s="94">
        <v>18.940000000000001</v>
      </c>
      <c r="Q59" s="94">
        <v>18.84</v>
      </c>
      <c r="R59" s="94">
        <v>18.809999999999999</v>
      </c>
      <c r="S59" s="94">
        <v>18.920000000000002</v>
      </c>
      <c r="T59" s="94">
        <v>2.1800000000000002</v>
      </c>
      <c r="U59" s="94">
        <v>1.93</v>
      </c>
      <c r="V59" s="95">
        <v>19.228197599999998</v>
      </c>
      <c r="W59" s="95">
        <v>0.42389690000000002</v>
      </c>
      <c r="X59" s="56">
        <v>22.46</v>
      </c>
      <c r="Y59" s="56">
        <v>22.27</v>
      </c>
      <c r="Z59" s="56">
        <v>22.44</v>
      </c>
      <c r="AA59" s="56">
        <v>18.89</v>
      </c>
      <c r="AB59" s="56">
        <v>18.809999999999999</v>
      </c>
      <c r="AC59" s="56">
        <v>18.72</v>
      </c>
      <c r="AD59" s="56">
        <v>20.04</v>
      </c>
      <c r="AE59" s="56">
        <v>20.13</v>
      </c>
      <c r="AF59" s="56">
        <v>20.100000000000001</v>
      </c>
      <c r="AG59" s="56">
        <v>20.18</v>
      </c>
      <c r="AH59" s="56">
        <v>20.28</v>
      </c>
      <c r="AI59" s="56">
        <v>20.22</v>
      </c>
      <c r="AJ59" s="56">
        <v>2.1800000000000002</v>
      </c>
      <c r="AK59" s="56">
        <v>1.93</v>
      </c>
      <c r="AL59" s="57">
        <v>5.6330523000000001</v>
      </c>
      <c r="AM59" s="57">
        <v>0.63500659999999998</v>
      </c>
      <c r="AN59" s="65">
        <v>3.4134598040213469</v>
      </c>
      <c r="AO59" s="48"/>
    </row>
    <row r="60" spans="1:41" x14ac:dyDescent="0.25">
      <c r="A60" s="93" t="s">
        <v>112</v>
      </c>
      <c r="B60" s="93">
        <v>42</v>
      </c>
      <c r="C60" s="93" t="s">
        <v>13</v>
      </c>
      <c r="D60" s="93" t="s">
        <v>1</v>
      </c>
      <c r="E60" s="93">
        <v>57</v>
      </c>
      <c r="F60" s="118" t="s">
        <v>173</v>
      </c>
      <c r="G60" s="93" t="s">
        <v>25</v>
      </c>
      <c r="H60" s="94">
        <v>21.86</v>
      </c>
      <c r="I60" s="94">
        <v>21.57</v>
      </c>
      <c r="J60" s="94">
        <v>21.59</v>
      </c>
      <c r="K60" s="94">
        <v>18.57</v>
      </c>
      <c r="L60" s="94">
        <v>18.829999999999998</v>
      </c>
      <c r="M60" s="94">
        <v>18.649999999999999</v>
      </c>
      <c r="N60" s="94">
        <v>19.579999999999998</v>
      </c>
      <c r="O60" s="94">
        <v>19.55</v>
      </c>
      <c r="P60" s="94">
        <v>19.489999999999998</v>
      </c>
      <c r="Q60" s="94">
        <v>19.45</v>
      </c>
      <c r="R60" s="94">
        <v>19.53</v>
      </c>
      <c r="S60" s="94">
        <v>19.43</v>
      </c>
      <c r="T60" s="94">
        <v>2.09</v>
      </c>
      <c r="U60" s="94">
        <v>1.86</v>
      </c>
      <c r="V60" s="95">
        <v>11.5966057</v>
      </c>
      <c r="W60" s="95">
        <v>1.1563326</v>
      </c>
      <c r="X60" s="56">
        <v>23.56</v>
      </c>
      <c r="Y60" s="56">
        <v>23.64</v>
      </c>
      <c r="Z60" s="56">
        <v>23.59</v>
      </c>
      <c r="AA60" s="56">
        <v>19.53</v>
      </c>
      <c r="AB60" s="56">
        <v>20.100000000000001</v>
      </c>
      <c r="AC60" s="56">
        <v>19.260000000000002</v>
      </c>
      <c r="AD60" s="56">
        <v>20.78</v>
      </c>
      <c r="AE60" s="56">
        <v>20.75</v>
      </c>
      <c r="AF60" s="56">
        <v>20.76</v>
      </c>
      <c r="AG60" s="56">
        <v>20.72</v>
      </c>
      <c r="AH60" s="56">
        <v>20.65</v>
      </c>
      <c r="AI60" s="56">
        <v>20.77</v>
      </c>
      <c r="AJ60" s="56">
        <v>2.09</v>
      </c>
      <c r="AK60" s="56">
        <v>1.86</v>
      </c>
      <c r="AL60" s="57">
        <v>5.7892514999999998</v>
      </c>
      <c r="AM60" s="57">
        <v>1.7436456</v>
      </c>
      <c r="AN60" s="65">
        <v>2.0031269500038129</v>
      </c>
      <c r="AO60" s="48"/>
    </row>
    <row r="61" spans="1:41" x14ac:dyDescent="0.25">
      <c r="A61" s="90" t="s">
        <v>114</v>
      </c>
      <c r="B61" s="90">
        <v>45</v>
      </c>
      <c r="C61" s="90" t="s">
        <v>13</v>
      </c>
      <c r="D61" s="90" t="s">
        <v>2</v>
      </c>
      <c r="E61" s="90">
        <v>52</v>
      </c>
      <c r="F61" s="117" t="s">
        <v>173</v>
      </c>
      <c r="G61" s="90" t="s">
        <v>25</v>
      </c>
      <c r="H61" s="91">
        <v>21.84</v>
      </c>
      <c r="I61" s="91">
        <v>21.91</v>
      </c>
      <c r="J61" s="91">
        <v>21.87</v>
      </c>
      <c r="K61" s="91">
        <v>19.61</v>
      </c>
      <c r="L61" s="91">
        <v>19.61</v>
      </c>
      <c r="M61" s="91">
        <v>19.440000000000001</v>
      </c>
      <c r="N61" s="91">
        <v>21.23</v>
      </c>
      <c r="O61" s="91">
        <v>21.21</v>
      </c>
      <c r="P61" s="91">
        <v>21.17</v>
      </c>
      <c r="Q61" s="91">
        <v>21.22</v>
      </c>
      <c r="R61" s="91">
        <v>21.13</v>
      </c>
      <c r="S61" s="91">
        <v>21.21</v>
      </c>
      <c r="T61" s="91">
        <v>2.14</v>
      </c>
      <c r="U61" s="91">
        <v>1.9</v>
      </c>
      <c r="V61" s="92">
        <v>17.367402000000002</v>
      </c>
      <c r="W61" s="92">
        <v>1.3613827000000001</v>
      </c>
      <c r="X61" s="54">
        <v>22.79</v>
      </c>
      <c r="Y61" s="54">
        <v>22.9</v>
      </c>
      <c r="Z61" s="54">
        <v>22.85</v>
      </c>
      <c r="AA61" s="54">
        <v>19.13</v>
      </c>
      <c r="AB61" s="54">
        <v>19.45</v>
      </c>
      <c r="AC61" s="54">
        <v>19.45</v>
      </c>
      <c r="AD61" s="54">
        <v>20.67</v>
      </c>
      <c r="AE61" s="54">
        <v>20.63</v>
      </c>
      <c r="AF61" s="54">
        <v>20.69</v>
      </c>
      <c r="AG61" s="54">
        <v>20.91</v>
      </c>
      <c r="AH61" s="54">
        <v>20.93</v>
      </c>
      <c r="AI61" s="54">
        <v>20.89</v>
      </c>
      <c r="AJ61" s="54">
        <v>2.14</v>
      </c>
      <c r="AK61" s="54">
        <v>1.9</v>
      </c>
      <c r="AL61" s="55">
        <v>5.9579084999999994</v>
      </c>
      <c r="AM61" s="55">
        <v>0.71881790000000001</v>
      </c>
      <c r="AN61" s="64">
        <v>2.9150165699926416</v>
      </c>
      <c r="AO61" s="48"/>
    </row>
    <row r="62" spans="1:41" x14ac:dyDescent="0.25">
      <c r="A62" s="93" t="s">
        <v>100</v>
      </c>
      <c r="B62" s="93">
        <v>46</v>
      </c>
      <c r="C62" s="93" t="s">
        <v>13</v>
      </c>
      <c r="D62" s="93" t="s">
        <v>2</v>
      </c>
      <c r="E62" s="93">
        <v>56</v>
      </c>
      <c r="F62" s="118" t="s">
        <v>173</v>
      </c>
      <c r="G62" s="93" t="s">
        <v>25</v>
      </c>
      <c r="H62" s="94">
        <v>22.27</v>
      </c>
      <c r="I62" s="94">
        <v>22.49</v>
      </c>
      <c r="J62" s="94">
        <v>22.5</v>
      </c>
      <c r="K62" s="94">
        <v>19.579999999999998</v>
      </c>
      <c r="L62" s="94">
        <v>19.64</v>
      </c>
      <c r="M62" s="94">
        <v>19.71</v>
      </c>
      <c r="N62" s="94">
        <v>21.03</v>
      </c>
      <c r="O62" s="94">
        <v>21.05</v>
      </c>
      <c r="P62" s="94">
        <v>20.84</v>
      </c>
      <c r="Q62" s="94">
        <v>21.06</v>
      </c>
      <c r="R62" s="94">
        <v>20.81</v>
      </c>
      <c r="S62" s="94">
        <v>20.86</v>
      </c>
      <c r="T62" s="94">
        <v>2.14</v>
      </c>
      <c r="U62" s="94">
        <v>1.91</v>
      </c>
      <c r="V62" s="95">
        <v>12.7219932</v>
      </c>
      <c r="W62" s="95">
        <v>1.9699854999999999</v>
      </c>
      <c r="X62" s="56">
        <v>24.06</v>
      </c>
      <c r="Y62" s="56">
        <v>23.93</v>
      </c>
      <c r="Z62" s="56">
        <v>23.9</v>
      </c>
      <c r="AA62" s="56">
        <v>20.05</v>
      </c>
      <c r="AB62" s="56">
        <v>20.010000000000002</v>
      </c>
      <c r="AC62" s="56">
        <v>20.64</v>
      </c>
      <c r="AD62" s="56">
        <v>20.94</v>
      </c>
      <c r="AE62" s="56">
        <v>20.84</v>
      </c>
      <c r="AF62" s="56">
        <v>20.96</v>
      </c>
      <c r="AG62" s="56">
        <v>20.97</v>
      </c>
      <c r="AH62" s="56">
        <v>20.84</v>
      </c>
      <c r="AI62" s="56">
        <v>20.95</v>
      </c>
      <c r="AJ62" s="56">
        <v>2.14</v>
      </c>
      <c r="AK62" s="56">
        <v>1.91</v>
      </c>
      <c r="AL62" s="57">
        <v>5.9965464000000006</v>
      </c>
      <c r="AM62" s="57">
        <v>1.3453341999999999</v>
      </c>
      <c r="AN62" s="65">
        <v>2.1215533661175372</v>
      </c>
      <c r="AO62" s="48"/>
    </row>
    <row r="63" spans="1:41" x14ac:dyDescent="0.25">
      <c r="A63" s="93" t="s">
        <v>100</v>
      </c>
      <c r="B63" s="93">
        <v>48</v>
      </c>
      <c r="C63" s="93" t="s">
        <v>13</v>
      </c>
      <c r="D63" s="93" t="s">
        <v>2</v>
      </c>
      <c r="E63" s="93">
        <v>64</v>
      </c>
      <c r="F63" s="118" t="s">
        <v>173</v>
      </c>
      <c r="G63" s="93" t="s">
        <v>25</v>
      </c>
      <c r="H63" s="94">
        <v>23.02</v>
      </c>
      <c r="I63" s="94">
        <v>22.97</v>
      </c>
      <c r="J63" s="94">
        <v>23.13</v>
      </c>
      <c r="K63" s="94">
        <v>18.829999999999998</v>
      </c>
      <c r="L63" s="94">
        <v>18.88</v>
      </c>
      <c r="M63" s="94">
        <v>18.850000000000001</v>
      </c>
      <c r="N63" s="94">
        <v>20.32</v>
      </c>
      <c r="O63" s="94">
        <v>20.09</v>
      </c>
      <c r="P63" s="94">
        <v>20.21</v>
      </c>
      <c r="Q63" s="94">
        <v>20.04</v>
      </c>
      <c r="R63" s="94">
        <v>20.07</v>
      </c>
      <c r="S63" s="94">
        <v>19.97</v>
      </c>
      <c r="T63" s="94">
        <v>2.14</v>
      </c>
      <c r="U63" s="94">
        <v>1.91</v>
      </c>
      <c r="V63" s="95">
        <v>4.6599156000000006</v>
      </c>
      <c r="W63" s="95">
        <v>0.32326719999999998</v>
      </c>
      <c r="X63" s="56">
        <v>23.05</v>
      </c>
      <c r="Y63" s="56">
        <v>22.78</v>
      </c>
      <c r="Z63" s="56">
        <v>22.74</v>
      </c>
      <c r="AA63" s="56">
        <v>19.02</v>
      </c>
      <c r="AB63" s="56">
        <v>19.100000000000001</v>
      </c>
      <c r="AC63" s="56">
        <v>19.100000000000001</v>
      </c>
      <c r="AD63" s="56">
        <v>20.7</v>
      </c>
      <c r="AE63" s="56">
        <v>20.61</v>
      </c>
      <c r="AF63" s="56">
        <v>20.61</v>
      </c>
      <c r="AG63" s="56">
        <v>20.57</v>
      </c>
      <c r="AH63" s="56">
        <v>20.53</v>
      </c>
      <c r="AI63" s="56">
        <v>20.49</v>
      </c>
      <c r="AJ63" s="56">
        <v>2.14</v>
      </c>
      <c r="AK63" s="56">
        <v>1.91</v>
      </c>
      <c r="AL63" s="57">
        <v>6.0608412999999999</v>
      </c>
      <c r="AM63" s="57">
        <v>0.53919479999999997</v>
      </c>
      <c r="AN63" s="65">
        <v>0.76885623122981306</v>
      </c>
      <c r="AO63" s="48"/>
    </row>
    <row r="64" spans="1:41" x14ac:dyDescent="0.25">
      <c r="A64" s="90" t="s">
        <v>101</v>
      </c>
      <c r="B64" s="90">
        <v>51</v>
      </c>
      <c r="C64" s="90" t="s">
        <v>13</v>
      </c>
      <c r="D64" s="90" t="s">
        <v>2</v>
      </c>
      <c r="E64" s="90">
        <v>55</v>
      </c>
      <c r="F64" s="117" t="s">
        <v>172</v>
      </c>
      <c r="G64" s="90" t="s">
        <v>25</v>
      </c>
      <c r="H64" s="91">
        <v>19.77</v>
      </c>
      <c r="I64" s="91">
        <v>19.62</v>
      </c>
      <c r="J64" s="91">
        <v>19.649999999999999</v>
      </c>
      <c r="K64" s="91">
        <v>17.82</v>
      </c>
      <c r="L64" s="91">
        <v>17.739999999999998</v>
      </c>
      <c r="M64" s="91">
        <v>17.59</v>
      </c>
      <c r="N64" s="91">
        <v>18.62</v>
      </c>
      <c r="O64" s="91">
        <v>18.62</v>
      </c>
      <c r="P64" s="91">
        <v>18.59</v>
      </c>
      <c r="Q64" s="91">
        <v>18.739999999999998</v>
      </c>
      <c r="R64" s="91">
        <v>18.739999999999998</v>
      </c>
      <c r="S64" s="91">
        <v>18.77</v>
      </c>
      <c r="T64" s="91">
        <v>2.1800000000000002</v>
      </c>
      <c r="U64" s="91">
        <v>1.9</v>
      </c>
      <c r="V64" s="92">
        <v>19.871500699999999</v>
      </c>
      <c r="W64" s="92">
        <v>1.9036744000000001</v>
      </c>
      <c r="X64" s="54">
        <v>19.850000000000001</v>
      </c>
      <c r="Y64" s="54">
        <v>19.89</v>
      </c>
      <c r="Z64" s="54">
        <v>19.97</v>
      </c>
      <c r="AA64" s="54">
        <v>16.510000000000002</v>
      </c>
      <c r="AB64" s="54">
        <v>16.64</v>
      </c>
      <c r="AC64" s="54">
        <v>16.690000000000001</v>
      </c>
      <c r="AD64" s="54">
        <v>16.97</v>
      </c>
      <c r="AE64" s="54">
        <v>17.079999999999998</v>
      </c>
      <c r="AF64" s="54">
        <v>16.98</v>
      </c>
      <c r="AG64" s="54">
        <v>17.13</v>
      </c>
      <c r="AH64" s="54">
        <v>17.47</v>
      </c>
      <c r="AI64" s="54">
        <v>17.420000000000002</v>
      </c>
      <c r="AJ64" s="54">
        <v>2.1800000000000002</v>
      </c>
      <c r="AK64" s="54">
        <v>1.9</v>
      </c>
      <c r="AL64" s="55">
        <v>6.2500448000000004</v>
      </c>
      <c r="AM64" s="55">
        <v>0.44072490000000003</v>
      </c>
      <c r="AN64" s="64">
        <v>3.179417321936636</v>
      </c>
      <c r="AO64" s="48"/>
    </row>
    <row r="65" spans="1:41" x14ac:dyDescent="0.25">
      <c r="A65" s="93" t="s">
        <v>113</v>
      </c>
      <c r="B65" s="93">
        <v>52</v>
      </c>
      <c r="C65" s="93" t="s">
        <v>13</v>
      </c>
      <c r="D65" s="93" t="s">
        <v>2</v>
      </c>
      <c r="E65" s="93">
        <v>64</v>
      </c>
      <c r="F65" s="118" t="s">
        <v>172</v>
      </c>
      <c r="G65" s="93" t="s">
        <v>25</v>
      </c>
      <c r="H65" s="94">
        <v>20.81</v>
      </c>
      <c r="I65" s="94">
        <v>20.82</v>
      </c>
      <c r="J65" s="94">
        <v>20.87</v>
      </c>
      <c r="K65" s="94">
        <v>19.41</v>
      </c>
      <c r="L65" s="94">
        <v>19.47</v>
      </c>
      <c r="M65" s="94">
        <v>19.399999999999999</v>
      </c>
      <c r="N65" s="94">
        <v>20.440000000000001</v>
      </c>
      <c r="O65" s="94">
        <v>20.329999999999998</v>
      </c>
      <c r="P65" s="94">
        <v>20.34</v>
      </c>
      <c r="Q65" s="94">
        <v>20.57</v>
      </c>
      <c r="R65" s="94">
        <v>20.59</v>
      </c>
      <c r="S65" s="94">
        <v>20.61</v>
      </c>
      <c r="T65" s="94">
        <v>2.13</v>
      </c>
      <c r="U65" s="94">
        <v>1.9</v>
      </c>
      <c r="V65" s="95">
        <v>29.994616800000003</v>
      </c>
      <c r="W65" s="95">
        <v>1.5976455000000001</v>
      </c>
      <c r="X65" s="56">
        <v>20.97</v>
      </c>
      <c r="Y65" s="56">
        <v>21.18</v>
      </c>
      <c r="Z65" s="56">
        <v>21.03</v>
      </c>
      <c r="AA65" s="56">
        <v>17.47</v>
      </c>
      <c r="AB65" s="56">
        <v>17.57</v>
      </c>
      <c r="AC65" s="56" t="s">
        <v>25</v>
      </c>
      <c r="AD65" s="56">
        <v>18.59</v>
      </c>
      <c r="AE65" s="56">
        <v>18.63</v>
      </c>
      <c r="AF65" s="56">
        <v>18.649999999999999</v>
      </c>
      <c r="AG65" s="56">
        <v>18.72</v>
      </c>
      <c r="AH65" s="56">
        <v>18.82</v>
      </c>
      <c r="AI65" s="56">
        <v>18.829999999999998</v>
      </c>
      <c r="AJ65" s="56">
        <v>2.13</v>
      </c>
      <c r="AK65" s="56">
        <v>1.9</v>
      </c>
      <c r="AL65" s="57">
        <v>6.2755437999999995</v>
      </c>
      <c r="AM65" s="57">
        <v>0.37676130000000002</v>
      </c>
      <c r="AN65" s="65">
        <v>4.779604406553581</v>
      </c>
      <c r="AO65" s="48"/>
    </row>
    <row r="66" spans="1:41" x14ac:dyDescent="0.25">
      <c r="A66" s="90" t="s">
        <v>100</v>
      </c>
      <c r="B66" s="90">
        <v>53</v>
      </c>
      <c r="C66" s="90" t="s">
        <v>13</v>
      </c>
      <c r="D66" s="90" t="s">
        <v>2</v>
      </c>
      <c r="E66" s="90">
        <v>63</v>
      </c>
      <c r="F66" s="117" t="s">
        <v>172</v>
      </c>
      <c r="G66" s="90" t="s">
        <v>25</v>
      </c>
      <c r="H66" s="91">
        <v>21.98</v>
      </c>
      <c r="I66" s="91">
        <v>21.87</v>
      </c>
      <c r="J66" s="91">
        <v>22.05</v>
      </c>
      <c r="K66" s="91">
        <v>19.52</v>
      </c>
      <c r="L66" s="91">
        <v>19.79</v>
      </c>
      <c r="M66" s="91">
        <v>19.579999999999998</v>
      </c>
      <c r="N66" s="91">
        <v>20.76</v>
      </c>
      <c r="O66" s="91">
        <v>20.77</v>
      </c>
      <c r="P66" s="91">
        <v>20.67</v>
      </c>
      <c r="Q66" s="91">
        <v>20.5</v>
      </c>
      <c r="R66" s="91">
        <v>20.51</v>
      </c>
      <c r="S66" s="91">
        <v>20.65</v>
      </c>
      <c r="T66" s="91">
        <v>2.14</v>
      </c>
      <c r="U66" s="91">
        <v>1.91</v>
      </c>
      <c r="V66" s="92">
        <v>19.203168699999999</v>
      </c>
      <c r="W66" s="92">
        <v>2.6702693000000002</v>
      </c>
      <c r="X66" s="54">
        <v>22.48</v>
      </c>
      <c r="Y66" s="54">
        <v>22.67</v>
      </c>
      <c r="Z66" s="54">
        <v>22.78</v>
      </c>
      <c r="AA66" s="54">
        <v>19.14</v>
      </c>
      <c r="AB66" s="54">
        <v>19.03</v>
      </c>
      <c r="AC66" s="54">
        <v>19.05</v>
      </c>
      <c r="AD66" s="54">
        <v>19.670000000000002</v>
      </c>
      <c r="AE66" s="54">
        <v>19.62</v>
      </c>
      <c r="AF66" s="54">
        <v>19.670000000000002</v>
      </c>
      <c r="AG66" s="54">
        <v>19.75</v>
      </c>
      <c r="AH66" s="54">
        <v>19.7</v>
      </c>
      <c r="AI66" s="54">
        <v>19.78</v>
      </c>
      <c r="AJ66" s="54">
        <v>2.14</v>
      </c>
      <c r="AK66" s="54">
        <v>1.91</v>
      </c>
      <c r="AL66" s="55">
        <v>6.2868466999999999</v>
      </c>
      <c r="AM66" s="55">
        <v>0.67255709999999991</v>
      </c>
      <c r="AN66" s="64">
        <v>3.0544992770382011</v>
      </c>
      <c r="AO66" s="48"/>
    </row>
    <row r="67" spans="1:41" x14ac:dyDescent="0.25">
      <c r="A67" s="93" t="s">
        <v>115</v>
      </c>
      <c r="B67" s="93">
        <v>54</v>
      </c>
      <c r="C67" s="93" t="s">
        <v>13</v>
      </c>
      <c r="D67" s="93" t="s">
        <v>1</v>
      </c>
      <c r="E67" s="93">
        <v>50</v>
      </c>
      <c r="F67" s="118" t="s">
        <v>173</v>
      </c>
      <c r="G67" s="93" t="s">
        <v>25</v>
      </c>
      <c r="H67" s="94">
        <v>22.11</v>
      </c>
      <c r="I67" s="94">
        <v>22.28</v>
      </c>
      <c r="J67" s="94">
        <v>22.17</v>
      </c>
      <c r="K67" s="94">
        <v>19.8</v>
      </c>
      <c r="L67" s="94">
        <v>19.54</v>
      </c>
      <c r="M67" s="94">
        <v>19.7</v>
      </c>
      <c r="N67" s="94">
        <v>20.440000000000001</v>
      </c>
      <c r="O67" s="94">
        <v>20.5</v>
      </c>
      <c r="P67" s="94">
        <v>20.43</v>
      </c>
      <c r="Q67" s="94">
        <v>20.53</v>
      </c>
      <c r="R67" s="94">
        <v>20.59</v>
      </c>
      <c r="S67" s="94">
        <v>20.61</v>
      </c>
      <c r="T67" s="94">
        <v>2.19</v>
      </c>
      <c r="U67" s="94">
        <v>1.92</v>
      </c>
      <c r="V67" s="95">
        <v>13.062444900000001</v>
      </c>
      <c r="W67" s="95">
        <v>1.3807055000000001</v>
      </c>
      <c r="X67" s="56">
        <v>22.92</v>
      </c>
      <c r="Y67" s="56">
        <v>22.95</v>
      </c>
      <c r="Z67" s="56">
        <v>22.91</v>
      </c>
      <c r="AA67" s="56">
        <v>19.739999999999998</v>
      </c>
      <c r="AB67" s="56">
        <v>19.170000000000002</v>
      </c>
      <c r="AC67" s="56">
        <v>19.23</v>
      </c>
      <c r="AD67" s="56">
        <v>20.059999999999999</v>
      </c>
      <c r="AE67" s="56">
        <v>19.98</v>
      </c>
      <c r="AF67" s="56">
        <v>20.52</v>
      </c>
      <c r="AG67" s="56">
        <v>20.18</v>
      </c>
      <c r="AH67" s="56">
        <v>20.239999999999998</v>
      </c>
      <c r="AI67" s="56">
        <v>20.22</v>
      </c>
      <c r="AJ67" s="56">
        <v>2.19</v>
      </c>
      <c r="AK67" s="56">
        <v>1.92</v>
      </c>
      <c r="AL67" s="57">
        <v>6.3584415000000005</v>
      </c>
      <c r="AM67" s="57">
        <v>1.8332324</v>
      </c>
      <c r="AN67" s="65">
        <v>2.0543469496416691</v>
      </c>
      <c r="AO67" s="48"/>
    </row>
    <row r="68" spans="1:41" x14ac:dyDescent="0.25">
      <c r="A68" s="93" t="s">
        <v>103</v>
      </c>
      <c r="B68" s="93">
        <v>56</v>
      </c>
      <c r="C68" s="93" t="s">
        <v>13</v>
      </c>
      <c r="D68" s="93" t="s">
        <v>2</v>
      </c>
      <c r="E68" s="93">
        <v>63</v>
      </c>
      <c r="F68" s="118" t="s">
        <v>173</v>
      </c>
      <c r="G68" s="93" t="s">
        <v>25</v>
      </c>
      <c r="H68" s="94">
        <v>22.77</v>
      </c>
      <c r="I68" s="94">
        <v>22.83</v>
      </c>
      <c r="J68" s="94">
        <v>22.84</v>
      </c>
      <c r="K68" s="94">
        <v>19.16</v>
      </c>
      <c r="L68" s="94">
        <v>18.809999999999999</v>
      </c>
      <c r="M68" s="94">
        <v>19</v>
      </c>
      <c r="N68" s="94">
        <v>20.48</v>
      </c>
      <c r="O68" s="94">
        <v>20.47</v>
      </c>
      <c r="P68" s="94">
        <v>20.23</v>
      </c>
      <c r="Q68" s="94">
        <v>20.56</v>
      </c>
      <c r="R68" s="94">
        <v>20.68</v>
      </c>
      <c r="S68" s="94">
        <v>20.62</v>
      </c>
      <c r="T68" s="94">
        <v>2.1800000000000002</v>
      </c>
      <c r="U68" s="94">
        <v>1.91</v>
      </c>
      <c r="V68" s="95">
        <v>4.4208011999999997</v>
      </c>
      <c r="W68" s="95">
        <v>0.74597099999999994</v>
      </c>
      <c r="X68" s="56">
        <v>21.8</v>
      </c>
      <c r="Y68" s="56">
        <v>21.92</v>
      </c>
      <c r="Z68" s="56">
        <v>21.86</v>
      </c>
      <c r="AA68" s="56">
        <v>18.579999999999998</v>
      </c>
      <c r="AB68" s="56">
        <v>18.59</v>
      </c>
      <c r="AC68" s="56">
        <v>18.32</v>
      </c>
      <c r="AD68" s="56">
        <v>19.72</v>
      </c>
      <c r="AE68" s="56">
        <v>19.62</v>
      </c>
      <c r="AF68" s="56">
        <v>19.690000000000001</v>
      </c>
      <c r="AG68" s="56">
        <v>19.88</v>
      </c>
      <c r="AH68" s="56">
        <v>19.79</v>
      </c>
      <c r="AI68" s="56">
        <v>19.829999999999998</v>
      </c>
      <c r="AJ68" s="56">
        <v>2.1800000000000002</v>
      </c>
      <c r="AK68" s="56">
        <v>1.91</v>
      </c>
      <c r="AL68" s="57">
        <v>6.6220183000000006</v>
      </c>
      <c r="AM68" s="57">
        <v>0.76694780000000007</v>
      </c>
      <c r="AN68" s="65">
        <v>0.66759120855948095</v>
      </c>
      <c r="AO68" s="48"/>
    </row>
    <row r="69" spans="1:41" x14ac:dyDescent="0.25">
      <c r="A69" s="93" t="s">
        <v>96</v>
      </c>
      <c r="B69" s="93">
        <v>58</v>
      </c>
      <c r="C69" s="93" t="s">
        <v>13</v>
      </c>
      <c r="D69" s="93" t="s">
        <v>2</v>
      </c>
      <c r="E69" s="93">
        <v>68</v>
      </c>
      <c r="F69" s="118" t="s">
        <v>172</v>
      </c>
      <c r="G69" s="93" t="s">
        <v>25</v>
      </c>
      <c r="H69" s="94">
        <v>22</v>
      </c>
      <c r="I69" s="94">
        <v>22.09</v>
      </c>
      <c r="J69" s="94">
        <v>21.93</v>
      </c>
      <c r="K69" s="94">
        <v>19.760000000000002</v>
      </c>
      <c r="L69" s="94">
        <v>19.55</v>
      </c>
      <c r="M69" s="94">
        <v>19.2</v>
      </c>
      <c r="N69" s="94">
        <v>20.100000000000001</v>
      </c>
      <c r="O69" s="94">
        <v>19.97</v>
      </c>
      <c r="P69" s="94">
        <v>20</v>
      </c>
      <c r="Q69" s="94">
        <v>20.100000000000001</v>
      </c>
      <c r="R69" s="94">
        <v>20.16</v>
      </c>
      <c r="S69" s="94">
        <v>20.079999999999998</v>
      </c>
      <c r="T69" s="94">
        <v>2.23</v>
      </c>
      <c r="U69" s="94">
        <v>1.94</v>
      </c>
      <c r="V69" s="95">
        <v>12.8407418</v>
      </c>
      <c r="W69" s="95">
        <v>2.4326422000000001</v>
      </c>
      <c r="X69" s="56">
        <v>23.11</v>
      </c>
      <c r="Y69" s="56">
        <v>23.06</v>
      </c>
      <c r="Z69" s="56">
        <v>23.01</v>
      </c>
      <c r="AA69" s="56">
        <v>19.75</v>
      </c>
      <c r="AB69" s="56">
        <v>19.940000000000001</v>
      </c>
      <c r="AC69" s="56">
        <v>19.86</v>
      </c>
      <c r="AD69" s="56">
        <v>20.5</v>
      </c>
      <c r="AE69" s="56">
        <v>20.57</v>
      </c>
      <c r="AF69" s="56">
        <v>20.260000000000002</v>
      </c>
      <c r="AG69" s="56">
        <v>20.69</v>
      </c>
      <c r="AH69" s="56">
        <v>20.65</v>
      </c>
      <c r="AI69" s="56">
        <v>20.61</v>
      </c>
      <c r="AJ69" s="56">
        <v>2.23</v>
      </c>
      <c r="AK69" s="56">
        <v>1.94</v>
      </c>
      <c r="AL69" s="57">
        <v>6.6778295000000005</v>
      </c>
      <c r="AM69" s="57">
        <v>0.65511819999999998</v>
      </c>
      <c r="AN69" s="65">
        <v>1.9228915323459514</v>
      </c>
      <c r="AO69" s="48"/>
    </row>
    <row r="70" spans="1:41" x14ac:dyDescent="0.25">
      <c r="A70" s="93" t="s">
        <v>105</v>
      </c>
      <c r="B70" s="93">
        <v>60</v>
      </c>
      <c r="C70" s="93" t="s">
        <v>13</v>
      </c>
      <c r="D70" s="93" t="s">
        <v>2</v>
      </c>
      <c r="E70" s="93">
        <v>75</v>
      </c>
      <c r="F70" s="118" t="s">
        <v>172</v>
      </c>
      <c r="G70" s="93" t="s">
        <v>25</v>
      </c>
      <c r="H70" s="94">
        <v>20.71</v>
      </c>
      <c r="I70" s="94">
        <v>20.74</v>
      </c>
      <c r="J70" s="94">
        <v>20.8</v>
      </c>
      <c r="K70" s="94">
        <v>19.149999999999999</v>
      </c>
      <c r="L70" s="94">
        <v>19.03</v>
      </c>
      <c r="M70" s="94">
        <v>19.239999999999998</v>
      </c>
      <c r="N70" s="94">
        <v>20.14</v>
      </c>
      <c r="O70" s="94">
        <v>20.170000000000002</v>
      </c>
      <c r="P70" s="94">
        <v>20.16</v>
      </c>
      <c r="Q70" s="94">
        <v>20.440000000000001</v>
      </c>
      <c r="R70" s="94">
        <v>20.32</v>
      </c>
      <c r="S70" s="94">
        <v>20.45</v>
      </c>
      <c r="T70" s="94">
        <v>2.08</v>
      </c>
      <c r="U70" s="94">
        <v>1.86</v>
      </c>
      <c r="V70" s="95">
        <v>26.430282999999999</v>
      </c>
      <c r="W70" s="95">
        <v>1.0714878999999999</v>
      </c>
      <c r="X70" s="56">
        <v>23.27</v>
      </c>
      <c r="Y70" s="56">
        <v>23.11</v>
      </c>
      <c r="Z70" s="56">
        <v>23.26</v>
      </c>
      <c r="AA70" s="56">
        <v>19.05</v>
      </c>
      <c r="AB70" s="56">
        <v>20.18</v>
      </c>
      <c r="AC70" s="56">
        <v>19.579999999999998</v>
      </c>
      <c r="AD70" s="56">
        <v>20.77</v>
      </c>
      <c r="AE70" s="56">
        <v>21.01</v>
      </c>
      <c r="AF70" s="56">
        <v>20.83</v>
      </c>
      <c r="AG70" s="56">
        <v>21.1</v>
      </c>
      <c r="AH70" s="56">
        <v>21.12</v>
      </c>
      <c r="AI70" s="56">
        <v>20.89</v>
      </c>
      <c r="AJ70" s="56">
        <v>2.08</v>
      </c>
      <c r="AK70" s="56">
        <v>1.86</v>
      </c>
      <c r="AL70" s="57">
        <v>6.8746111999999995</v>
      </c>
      <c r="AM70" s="57">
        <v>2.2873337999999999</v>
      </c>
      <c r="AN70" s="65">
        <v>3.8446222238720935</v>
      </c>
      <c r="AO70" s="48"/>
    </row>
    <row r="71" spans="1:41" x14ac:dyDescent="0.25">
      <c r="A71" s="93" t="s">
        <v>116</v>
      </c>
      <c r="B71" s="93">
        <v>62</v>
      </c>
      <c r="C71" s="93" t="s">
        <v>13</v>
      </c>
      <c r="D71" s="93" t="s">
        <v>2</v>
      </c>
      <c r="E71" s="93">
        <v>71</v>
      </c>
      <c r="F71" s="118" t="s">
        <v>172</v>
      </c>
      <c r="G71" s="93" t="s">
        <v>25</v>
      </c>
      <c r="H71" s="94">
        <v>22.08</v>
      </c>
      <c r="I71" s="94">
        <v>21.99</v>
      </c>
      <c r="J71" s="94">
        <v>22.08</v>
      </c>
      <c r="K71" s="94">
        <v>19.489999999999998</v>
      </c>
      <c r="L71" s="94">
        <v>19.43</v>
      </c>
      <c r="M71" s="94">
        <v>19.18</v>
      </c>
      <c r="N71" s="94">
        <v>20.51</v>
      </c>
      <c r="O71" s="94">
        <v>20.53</v>
      </c>
      <c r="P71" s="94">
        <v>20.57</v>
      </c>
      <c r="Q71" s="94">
        <v>20.66</v>
      </c>
      <c r="R71" s="94">
        <v>20.63</v>
      </c>
      <c r="S71" s="94">
        <v>20.68</v>
      </c>
      <c r="T71" s="94">
        <v>2.14</v>
      </c>
      <c r="U71" s="94">
        <v>1.9</v>
      </c>
      <c r="V71" s="95">
        <v>12.073758900000001</v>
      </c>
      <c r="W71" s="95">
        <v>1.3597655</v>
      </c>
      <c r="X71" s="56">
        <v>22.57</v>
      </c>
      <c r="Y71" s="56">
        <v>22.5</v>
      </c>
      <c r="Z71" s="56">
        <v>22.53</v>
      </c>
      <c r="AA71" s="56">
        <v>18.77</v>
      </c>
      <c r="AB71" s="56">
        <v>19.02</v>
      </c>
      <c r="AC71" s="56">
        <v>19.68</v>
      </c>
      <c r="AD71" s="56">
        <v>20.67</v>
      </c>
      <c r="AE71" s="56">
        <v>20.5</v>
      </c>
      <c r="AF71" s="56">
        <v>20.74</v>
      </c>
      <c r="AG71" s="56">
        <v>20.67</v>
      </c>
      <c r="AH71" s="56">
        <v>20.87</v>
      </c>
      <c r="AI71" s="56">
        <v>20.96</v>
      </c>
      <c r="AJ71" s="56">
        <v>2.14</v>
      </c>
      <c r="AK71" s="56">
        <v>1.9</v>
      </c>
      <c r="AL71" s="57">
        <v>6.9658211999999997</v>
      </c>
      <c r="AM71" s="57">
        <v>1.713255</v>
      </c>
      <c r="AN71" s="65">
        <v>1.7332857897644576</v>
      </c>
      <c r="AO71" s="48"/>
    </row>
    <row r="72" spans="1:41" x14ac:dyDescent="0.25">
      <c r="A72" s="90" t="s">
        <v>112</v>
      </c>
      <c r="B72" s="90">
        <v>63</v>
      </c>
      <c r="C72" s="90" t="s">
        <v>13</v>
      </c>
      <c r="D72" s="90" t="s">
        <v>2</v>
      </c>
      <c r="E72" s="90">
        <v>75</v>
      </c>
      <c r="F72" s="117" t="s">
        <v>172</v>
      </c>
      <c r="G72" s="90" t="s">
        <v>25</v>
      </c>
      <c r="H72" s="91">
        <v>20.53</v>
      </c>
      <c r="I72" s="91">
        <v>20.64</v>
      </c>
      <c r="J72" s="91">
        <v>20.54</v>
      </c>
      <c r="K72" s="91">
        <v>17.88</v>
      </c>
      <c r="L72" s="91">
        <v>17.93</v>
      </c>
      <c r="M72" s="91">
        <v>18.05</v>
      </c>
      <c r="N72" s="91">
        <v>18.920000000000002</v>
      </c>
      <c r="O72" s="91">
        <v>18.91</v>
      </c>
      <c r="P72" s="91">
        <v>18.87</v>
      </c>
      <c r="Q72" s="91">
        <v>18.989999999999998</v>
      </c>
      <c r="R72" s="91">
        <v>19.02</v>
      </c>
      <c r="S72" s="91">
        <v>19.03</v>
      </c>
      <c r="T72" s="91">
        <v>2.09</v>
      </c>
      <c r="U72" s="91">
        <v>1.86</v>
      </c>
      <c r="V72" s="92">
        <v>13.5828015</v>
      </c>
      <c r="W72" s="92">
        <v>0.7740648</v>
      </c>
      <c r="X72" s="54">
        <v>19.850000000000001</v>
      </c>
      <c r="Y72" s="54">
        <v>19.84</v>
      </c>
      <c r="Z72" s="54">
        <v>19.7</v>
      </c>
      <c r="AA72" s="54">
        <v>16.760000000000002</v>
      </c>
      <c r="AB72" s="54">
        <v>16.670000000000002</v>
      </c>
      <c r="AC72" s="54">
        <v>16.89</v>
      </c>
      <c r="AD72" s="54">
        <v>16.87</v>
      </c>
      <c r="AE72" s="54">
        <v>16.850000000000001</v>
      </c>
      <c r="AF72" s="54">
        <v>16.87</v>
      </c>
      <c r="AG72" s="54">
        <v>17.649999999999999</v>
      </c>
      <c r="AH72" s="54">
        <v>17.5</v>
      </c>
      <c r="AI72" s="54">
        <v>17.559999999999999</v>
      </c>
      <c r="AJ72" s="54">
        <v>2.09</v>
      </c>
      <c r="AK72" s="54">
        <v>1.86</v>
      </c>
      <c r="AL72" s="55">
        <v>6.9661612000000002</v>
      </c>
      <c r="AM72" s="55">
        <v>0.60927810000000004</v>
      </c>
      <c r="AN72" s="64">
        <v>1.9498258955018153</v>
      </c>
      <c r="AO72" s="48"/>
    </row>
    <row r="73" spans="1:41" x14ac:dyDescent="0.25">
      <c r="A73" s="90" t="s">
        <v>108</v>
      </c>
      <c r="B73" s="90">
        <v>65</v>
      </c>
      <c r="C73" s="90" t="s">
        <v>13</v>
      </c>
      <c r="D73" s="90" t="s">
        <v>2</v>
      </c>
      <c r="E73" s="90">
        <v>71</v>
      </c>
      <c r="F73" s="117" t="s">
        <v>173</v>
      </c>
      <c r="G73" s="90" t="s">
        <v>25</v>
      </c>
      <c r="H73" s="91">
        <v>22.97</v>
      </c>
      <c r="I73" s="91">
        <v>22.67</v>
      </c>
      <c r="J73" s="91">
        <v>22.77</v>
      </c>
      <c r="K73" s="91">
        <v>19.8</v>
      </c>
      <c r="L73" s="91">
        <v>19.66</v>
      </c>
      <c r="M73" s="91">
        <v>19.989999999999998</v>
      </c>
      <c r="N73" s="91">
        <v>20</v>
      </c>
      <c r="O73" s="91">
        <v>19.940000000000001</v>
      </c>
      <c r="P73" s="91">
        <v>19.940000000000001</v>
      </c>
      <c r="Q73" s="91">
        <v>19.989999999999998</v>
      </c>
      <c r="R73" s="91">
        <v>19.989999999999998</v>
      </c>
      <c r="S73" s="91">
        <v>20.02</v>
      </c>
      <c r="T73" s="91">
        <v>2.2000000000000002</v>
      </c>
      <c r="U73" s="91">
        <v>1.91</v>
      </c>
      <c r="V73" s="92">
        <v>9.3190793999999997</v>
      </c>
      <c r="W73" s="92">
        <v>1.1782242000000001</v>
      </c>
      <c r="X73" s="54">
        <v>22.55</v>
      </c>
      <c r="Y73" s="54">
        <v>22.85</v>
      </c>
      <c r="Z73" s="54">
        <v>22.7</v>
      </c>
      <c r="AA73" s="54">
        <v>19.63</v>
      </c>
      <c r="AB73" s="54">
        <v>19.920000000000002</v>
      </c>
      <c r="AC73" s="54">
        <v>19.88</v>
      </c>
      <c r="AD73" s="54">
        <v>20.239999999999998</v>
      </c>
      <c r="AE73" s="54">
        <v>20.16</v>
      </c>
      <c r="AF73" s="54">
        <v>20.239999999999998</v>
      </c>
      <c r="AG73" s="54">
        <v>20.76</v>
      </c>
      <c r="AH73" s="54">
        <v>20.86</v>
      </c>
      <c r="AI73" s="54">
        <v>20.61</v>
      </c>
      <c r="AJ73" s="54">
        <v>2.2000000000000002</v>
      </c>
      <c r="AK73" s="54">
        <v>1.91</v>
      </c>
      <c r="AL73" s="55">
        <v>7.3876130999999994</v>
      </c>
      <c r="AM73" s="55">
        <v>1.2228894000000001</v>
      </c>
      <c r="AN73" s="64">
        <v>1.2614465963302817</v>
      </c>
      <c r="AO73" s="48"/>
    </row>
    <row r="74" spans="1:41" x14ac:dyDescent="0.25">
      <c r="A74" s="90" t="s">
        <v>110</v>
      </c>
      <c r="B74" s="90">
        <v>75</v>
      </c>
      <c r="C74" s="90" t="s">
        <v>13</v>
      </c>
      <c r="D74" s="90" t="s">
        <v>2</v>
      </c>
      <c r="E74" s="90">
        <v>58</v>
      </c>
      <c r="F74" s="117" t="s">
        <v>173</v>
      </c>
      <c r="G74" s="90" t="s">
        <v>25</v>
      </c>
      <c r="H74" s="91">
        <v>21.87</v>
      </c>
      <c r="I74" s="91">
        <v>21.8</v>
      </c>
      <c r="J74" s="91">
        <v>21.85</v>
      </c>
      <c r="K74" s="91">
        <v>18.91</v>
      </c>
      <c r="L74" s="91">
        <v>18.91</v>
      </c>
      <c r="M74" s="91">
        <v>19.059999999999999</v>
      </c>
      <c r="N74" s="91">
        <v>19.77</v>
      </c>
      <c r="O74" s="91">
        <v>19.77</v>
      </c>
      <c r="P74" s="91">
        <v>19.72</v>
      </c>
      <c r="Q74" s="91">
        <v>20.13</v>
      </c>
      <c r="R74" s="91">
        <v>20.16</v>
      </c>
      <c r="S74" s="91">
        <v>20.2</v>
      </c>
      <c r="T74" s="91">
        <v>2.14</v>
      </c>
      <c r="U74" s="91">
        <v>1.91</v>
      </c>
      <c r="V74" s="92">
        <v>8.5805778999999998</v>
      </c>
      <c r="W74" s="92">
        <v>0.41721680000000005</v>
      </c>
      <c r="X74" s="54">
        <v>22.84</v>
      </c>
      <c r="Y74" s="54">
        <v>22.94</v>
      </c>
      <c r="Z74" s="54">
        <v>22.89</v>
      </c>
      <c r="AA74" s="54">
        <v>19.600000000000001</v>
      </c>
      <c r="AB74" s="54">
        <v>19.8</v>
      </c>
      <c r="AC74" s="54">
        <v>19.61</v>
      </c>
      <c r="AD74" s="54">
        <v>20.7</v>
      </c>
      <c r="AE74" s="54">
        <v>20.8</v>
      </c>
      <c r="AF74" s="54">
        <v>20.78</v>
      </c>
      <c r="AG74" s="54">
        <v>20.75</v>
      </c>
      <c r="AH74" s="54">
        <v>20.74</v>
      </c>
      <c r="AI74" s="54">
        <v>20.91</v>
      </c>
      <c r="AJ74" s="54">
        <v>2.14</v>
      </c>
      <c r="AK74" s="54">
        <v>1.91</v>
      </c>
      <c r="AL74" s="55">
        <v>8.4560663999999992</v>
      </c>
      <c r="AM74" s="55">
        <v>0.90346290000000007</v>
      </c>
      <c r="AN74" s="64">
        <v>1.0147245177734177</v>
      </c>
      <c r="AO74" s="48"/>
    </row>
    <row r="75" spans="1:41" x14ac:dyDescent="0.25">
      <c r="A75" s="90" t="s">
        <v>108</v>
      </c>
      <c r="B75" s="90">
        <v>79</v>
      </c>
      <c r="C75" s="90" t="s">
        <v>13</v>
      </c>
      <c r="D75" s="90" t="s">
        <v>2</v>
      </c>
      <c r="E75" s="90">
        <v>64</v>
      </c>
      <c r="F75" s="117" t="s">
        <v>173</v>
      </c>
      <c r="G75" s="90" t="s">
        <v>25</v>
      </c>
      <c r="H75" s="91">
        <v>22.61</v>
      </c>
      <c r="I75" s="91">
        <v>22.51</v>
      </c>
      <c r="J75" s="91">
        <v>22.62</v>
      </c>
      <c r="K75" s="91">
        <v>19.97</v>
      </c>
      <c r="L75" s="91">
        <v>19.86</v>
      </c>
      <c r="M75" s="91">
        <v>20.05</v>
      </c>
      <c r="N75" s="91">
        <v>20.65</v>
      </c>
      <c r="O75" s="91">
        <v>20.48</v>
      </c>
      <c r="P75" s="91">
        <v>20.59</v>
      </c>
      <c r="Q75" s="91">
        <v>20.67</v>
      </c>
      <c r="R75" s="91">
        <v>20.46</v>
      </c>
      <c r="S75" s="91">
        <v>20.12</v>
      </c>
      <c r="T75" s="91">
        <v>2.2000000000000002</v>
      </c>
      <c r="U75" s="91">
        <v>1.91</v>
      </c>
      <c r="V75" s="92">
        <v>14.1848221</v>
      </c>
      <c r="W75" s="92">
        <v>2.8000532000000002</v>
      </c>
      <c r="X75" s="54">
        <v>22.72</v>
      </c>
      <c r="Y75" s="54">
        <v>22.77</v>
      </c>
      <c r="Z75" s="54">
        <v>22.56</v>
      </c>
      <c r="AA75" s="54">
        <v>19.940000000000001</v>
      </c>
      <c r="AB75" s="54">
        <v>19.62</v>
      </c>
      <c r="AC75" s="54" t="s">
        <v>25</v>
      </c>
      <c r="AD75" s="54">
        <v>19.98</v>
      </c>
      <c r="AE75" s="54">
        <v>19.899999999999999</v>
      </c>
      <c r="AF75" s="54">
        <v>19.86</v>
      </c>
      <c r="AG75" s="54">
        <v>20.12</v>
      </c>
      <c r="AH75" s="54">
        <v>20.03</v>
      </c>
      <c r="AI75" s="54">
        <v>20.190000000000001</v>
      </c>
      <c r="AJ75" s="54">
        <v>2.2000000000000002</v>
      </c>
      <c r="AK75" s="54">
        <v>1.91</v>
      </c>
      <c r="AL75" s="55">
        <v>9.2128587</v>
      </c>
      <c r="AM75" s="55">
        <v>1.0391638000000001</v>
      </c>
      <c r="AN75" s="64">
        <v>1.5396765067068705</v>
      </c>
      <c r="AO75" s="48"/>
    </row>
    <row r="76" spans="1:41" x14ac:dyDescent="0.25">
      <c r="A76" s="90" t="s">
        <v>114</v>
      </c>
      <c r="B76" s="90">
        <v>83</v>
      </c>
      <c r="C76" s="90" t="s">
        <v>13</v>
      </c>
      <c r="D76" s="90" t="s">
        <v>2</v>
      </c>
      <c r="E76" s="90">
        <v>72</v>
      </c>
      <c r="F76" s="117" t="s">
        <v>172</v>
      </c>
      <c r="G76" s="90" t="s">
        <v>25</v>
      </c>
      <c r="H76" s="91">
        <v>17.14</v>
      </c>
      <c r="I76" s="91">
        <v>17</v>
      </c>
      <c r="J76" s="91">
        <v>17.309999999999999</v>
      </c>
      <c r="K76" s="91">
        <v>15.62</v>
      </c>
      <c r="L76" s="91">
        <v>15.79</v>
      </c>
      <c r="M76" s="91">
        <v>16.05</v>
      </c>
      <c r="N76" s="91">
        <v>16.86</v>
      </c>
      <c r="O76" s="91">
        <v>16.75</v>
      </c>
      <c r="P76" s="91">
        <v>16.68</v>
      </c>
      <c r="Q76" s="91">
        <v>16.84</v>
      </c>
      <c r="R76" s="91">
        <v>16.93</v>
      </c>
      <c r="S76" s="91" t="s">
        <v>25</v>
      </c>
      <c r="T76" s="91">
        <v>2.14</v>
      </c>
      <c r="U76" s="91">
        <v>1.9</v>
      </c>
      <c r="V76" s="92">
        <v>30.831499099999998</v>
      </c>
      <c r="W76" s="92">
        <v>3.8694561000000003</v>
      </c>
      <c r="X76" s="54">
        <v>22.6</v>
      </c>
      <c r="Y76" s="54">
        <v>22.69</v>
      </c>
      <c r="Z76" s="54" t="s">
        <v>25</v>
      </c>
      <c r="AA76" s="54">
        <v>18.96</v>
      </c>
      <c r="AB76" s="54">
        <v>19.62</v>
      </c>
      <c r="AC76" s="54">
        <v>19.09</v>
      </c>
      <c r="AD76" s="54" t="s">
        <v>25</v>
      </c>
      <c r="AE76" s="54">
        <v>20.46</v>
      </c>
      <c r="AF76" s="54">
        <v>20.69</v>
      </c>
      <c r="AG76" s="54">
        <v>19.32</v>
      </c>
      <c r="AH76" s="54">
        <v>19.329999999999998</v>
      </c>
      <c r="AI76" s="54">
        <v>19.46</v>
      </c>
      <c r="AJ76" s="54">
        <v>2.14</v>
      </c>
      <c r="AK76" s="54">
        <v>1.9</v>
      </c>
      <c r="AL76" s="55">
        <v>14.760325499999999</v>
      </c>
      <c r="AM76" s="55">
        <v>3.6426543999999996</v>
      </c>
      <c r="AN76" s="64">
        <v>2.0888088883947717</v>
      </c>
      <c r="AO76" s="48"/>
    </row>
    <row r="77" spans="1:41" x14ac:dyDescent="0.25">
      <c r="A77" s="90" t="s">
        <v>116</v>
      </c>
      <c r="B77" s="90">
        <v>115</v>
      </c>
      <c r="C77" s="90" t="s">
        <v>13</v>
      </c>
      <c r="D77" s="90" t="s">
        <v>2</v>
      </c>
      <c r="E77" s="90">
        <v>77</v>
      </c>
      <c r="F77" s="117" t="s">
        <v>172</v>
      </c>
      <c r="G77" s="90" t="s">
        <v>25</v>
      </c>
      <c r="H77" s="91">
        <v>21.57</v>
      </c>
      <c r="I77" s="91">
        <v>21.16</v>
      </c>
      <c r="J77" s="91">
        <v>21.29</v>
      </c>
      <c r="K77" s="91">
        <v>19.23</v>
      </c>
      <c r="L77" s="91">
        <v>19.32</v>
      </c>
      <c r="M77" s="91">
        <v>19.07</v>
      </c>
      <c r="N77" s="91">
        <v>20.23</v>
      </c>
      <c r="O77" s="91">
        <v>20.329999999999998</v>
      </c>
      <c r="P77" s="91">
        <v>20.3</v>
      </c>
      <c r="Q77" s="91">
        <v>20.58</v>
      </c>
      <c r="R77" s="91">
        <v>20.28</v>
      </c>
      <c r="S77" s="91">
        <v>20.5</v>
      </c>
      <c r="T77" s="91">
        <v>2.14</v>
      </c>
      <c r="U77" s="91">
        <v>1.9</v>
      </c>
      <c r="V77" s="92">
        <v>18.207301400000002</v>
      </c>
      <c r="W77" s="92">
        <v>3.7932080999999997</v>
      </c>
      <c r="X77" s="54" t="s">
        <v>25</v>
      </c>
      <c r="Y77" s="54" t="s">
        <v>25</v>
      </c>
      <c r="Z77" s="54" t="s">
        <v>25</v>
      </c>
      <c r="AA77" s="54" t="s">
        <v>25</v>
      </c>
      <c r="AB77" s="54" t="s">
        <v>25</v>
      </c>
      <c r="AC77" s="54" t="s">
        <v>25</v>
      </c>
      <c r="AD77" s="54" t="s">
        <v>25</v>
      </c>
      <c r="AE77" s="54" t="s">
        <v>25</v>
      </c>
      <c r="AF77" s="54" t="s">
        <v>25</v>
      </c>
      <c r="AG77" s="54" t="s">
        <v>25</v>
      </c>
      <c r="AH77" s="54" t="s">
        <v>25</v>
      </c>
      <c r="AI77" s="54" t="s">
        <v>25</v>
      </c>
      <c r="AJ77" s="54" t="s">
        <v>25</v>
      </c>
      <c r="AK77" s="54" t="s">
        <v>25</v>
      </c>
      <c r="AL77" s="55" t="s">
        <v>25</v>
      </c>
      <c r="AM77" s="55" t="s">
        <v>25</v>
      </c>
      <c r="AN77" s="64" t="s">
        <v>25</v>
      </c>
      <c r="AO77" s="48"/>
    </row>
    <row r="78" spans="1:41" x14ac:dyDescent="0.25">
      <c r="A78" s="93" t="s">
        <v>115</v>
      </c>
      <c r="B78" s="93">
        <v>116</v>
      </c>
      <c r="C78" s="93" t="s">
        <v>13</v>
      </c>
      <c r="D78" s="93" t="s">
        <v>2</v>
      </c>
      <c r="E78" s="93">
        <v>70</v>
      </c>
      <c r="F78" s="118" t="s">
        <v>172</v>
      </c>
      <c r="G78" s="93" t="s">
        <v>25</v>
      </c>
      <c r="H78" s="94">
        <v>21.77</v>
      </c>
      <c r="I78" s="94">
        <v>22.14</v>
      </c>
      <c r="J78" s="94">
        <v>22</v>
      </c>
      <c r="K78" s="94">
        <v>19.43</v>
      </c>
      <c r="L78" s="94">
        <v>19.899999999999999</v>
      </c>
      <c r="M78" s="94">
        <v>19.489999999999998</v>
      </c>
      <c r="N78" s="94">
        <v>20.47</v>
      </c>
      <c r="O78" s="94">
        <v>20.47</v>
      </c>
      <c r="P78" s="94">
        <v>20.47</v>
      </c>
      <c r="Q78" s="94">
        <v>20.46</v>
      </c>
      <c r="R78" s="94">
        <v>20.52</v>
      </c>
      <c r="S78" s="94" t="s">
        <v>25</v>
      </c>
      <c r="T78" s="94">
        <v>2.19</v>
      </c>
      <c r="U78" s="94">
        <v>1.92</v>
      </c>
      <c r="V78" s="95">
        <v>16.387937699999998</v>
      </c>
      <c r="W78" s="95">
        <v>3.3550985999999998</v>
      </c>
      <c r="X78" s="56" t="s">
        <v>25</v>
      </c>
      <c r="Y78" s="56" t="s">
        <v>25</v>
      </c>
      <c r="Z78" s="56" t="s">
        <v>25</v>
      </c>
      <c r="AA78" s="56" t="s">
        <v>25</v>
      </c>
      <c r="AB78" s="56" t="s">
        <v>25</v>
      </c>
      <c r="AC78" s="56" t="s">
        <v>25</v>
      </c>
      <c r="AD78" s="56" t="s">
        <v>25</v>
      </c>
      <c r="AE78" s="56" t="s">
        <v>25</v>
      </c>
      <c r="AF78" s="56" t="s">
        <v>25</v>
      </c>
      <c r="AG78" s="56" t="s">
        <v>25</v>
      </c>
      <c r="AH78" s="56" t="s">
        <v>25</v>
      </c>
      <c r="AI78" s="56" t="s">
        <v>25</v>
      </c>
      <c r="AJ78" s="56" t="s">
        <v>25</v>
      </c>
      <c r="AK78" s="56" t="s">
        <v>25</v>
      </c>
      <c r="AL78" s="57" t="s">
        <v>25</v>
      </c>
      <c r="AM78" s="57" t="s">
        <v>25</v>
      </c>
      <c r="AN78" s="65" t="s">
        <v>25</v>
      </c>
      <c r="AO78" s="48"/>
    </row>
    <row r="79" spans="1:41" x14ac:dyDescent="0.25">
      <c r="A79" s="90" t="s">
        <v>95</v>
      </c>
      <c r="B79" s="90">
        <v>1</v>
      </c>
      <c r="C79" s="90" t="s">
        <v>10</v>
      </c>
      <c r="D79" s="90" t="s">
        <v>2</v>
      </c>
      <c r="E79" s="90">
        <v>55</v>
      </c>
      <c r="F79" s="117" t="s">
        <v>25</v>
      </c>
      <c r="G79" s="90" t="s">
        <v>25</v>
      </c>
      <c r="H79" s="91">
        <v>26.47</v>
      </c>
      <c r="I79" s="91">
        <v>26.57</v>
      </c>
      <c r="J79" s="91">
        <v>26.58</v>
      </c>
      <c r="K79" s="91">
        <v>22.09</v>
      </c>
      <c r="L79" s="91">
        <v>22.58</v>
      </c>
      <c r="M79" s="91">
        <v>22.49</v>
      </c>
      <c r="N79" s="91">
        <v>23.02</v>
      </c>
      <c r="O79" s="91">
        <v>23</v>
      </c>
      <c r="P79" s="91">
        <v>22.85</v>
      </c>
      <c r="Q79" s="91">
        <v>23.93</v>
      </c>
      <c r="R79" s="91">
        <v>24.19</v>
      </c>
      <c r="S79" s="91">
        <v>24.18</v>
      </c>
      <c r="T79" s="91">
        <v>2.14</v>
      </c>
      <c r="U79" s="91">
        <v>1.91</v>
      </c>
      <c r="V79" s="92">
        <v>2.8256614</v>
      </c>
      <c r="W79" s="92">
        <v>1.1922183</v>
      </c>
      <c r="X79" s="54">
        <v>26.84</v>
      </c>
      <c r="Y79" s="54">
        <v>26.71</v>
      </c>
      <c r="Z79" s="54">
        <v>26.66</v>
      </c>
      <c r="AA79" s="54">
        <v>22.94</v>
      </c>
      <c r="AB79" s="54">
        <v>22.98</v>
      </c>
      <c r="AC79" s="54">
        <v>22.54</v>
      </c>
      <c r="AD79" s="54">
        <v>22.49</v>
      </c>
      <c r="AE79" s="54">
        <v>22.44</v>
      </c>
      <c r="AF79" s="54">
        <v>22.56</v>
      </c>
      <c r="AG79" s="54">
        <v>24.05</v>
      </c>
      <c r="AH79" s="54">
        <v>24.1</v>
      </c>
      <c r="AI79" s="54">
        <v>24.26</v>
      </c>
      <c r="AJ79" s="54">
        <v>2.14</v>
      </c>
      <c r="AK79" s="54">
        <v>1.91</v>
      </c>
      <c r="AL79" s="55">
        <v>1.7801924</v>
      </c>
      <c r="AM79" s="55">
        <v>0.3732009</v>
      </c>
      <c r="AN79" s="64">
        <v>1.5872786559475256</v>
      </c>
      <c r="AO79" s="48"/>
    </row>
    <row r="80" spans="1:41" x14ac:dyDescent="0.25">
      <c r="A80" s="90" t="s">
        <v>95</v>
      </c>
      <c r="B80" s="90">
        <v>3</v>
      </c>
      <c r="C80" s="90" t="s">
        <v>10</v>
      </c>
      <c r="D80" s="90" t="s">
        <v>2</v>
      </c>
      <c r="E80" s="90">
        <v>65</v>
      </c>
      <c r="F80" s="117" t="s">
        <v>25</v>
      </c>
      <c r="G80" s="90" t="s">
        <v>25</v>
      </c>
      <c r="H80" s="91">
        <v>27.55</v>
      </c>
      <c r="I80" s="91">
        <v>27.61</v>
      </c>
      <c r="J80" s="91">
        <v>27.68</v>
      </c>
      <c r="K80" s="91">
        <v>23.04</v>
      </c>
      <c r="L80" s="91">
        <v>22.77</v>
      </c>
      <c r="M80" s="91" t="s">
        <v>25</v>
      </c>
      <c r="N80" s="91">
        <v>23.75</v>
      </c>
      <c r="O80" s="91">
        <v>23.66</v>
      </c>
      <c r="P80" s="91">
        <v>23.45</v>
      </c>
      <c r="Q80" s="91">
        <v>23.98</v>
      </c>
      <c r="R80" s="91">
        <v>24.06</v>
      </c>
      <c r="S80" s="91">
        <v>23.96</v>
      </c>
      <c r="T80" s="91">
        <v>2.14</v>
      </c>
      <c r="U80" s="91">
        <v>1.91</v>
      </c>
      <c r="V80" s="92">
        <v>2.1823800000000002</v>
      </c>
      <c r="W80" s="92">
        <v>0.38437919999999998</v>
      </c>
      <c r="X80" s="54">
        <v>26.5</v>
      </c>
      <c r="Y80" s="54">
        <v>26.28</v>
      </c>
      <c r="Z80" s="54">
        <v>26.73</v>
      </c>
      <c r="AA80" s="54">
        <v>21.43</v>
      </c>
      <c r="AB80" s="54">
        <v>21.51</v>
      </c>
      <c r="AC80" s="54">
        <v>21.46</v>
      </c>
      <c r="AD80" s="54">
        <v>22.78</v>
      </c>
      <c r="AE80" s="54">
        <v>23.02</v>
      </c>
      <c r="AF80" s="54">
        <v>22.99</v>
      </c>
      <c r="AG80" s="54">
        <v>23.07</v>
      </c>
      <c r="AH80" s="54">
        <v>22.72</v>
      </c>
      <c r="AI80" s="54">
        <v>22.95</v>
      </c>
      <c r="AJ80" s="54">
        <v>2.14</v>
      </c>
      <c r="AK80" s="54">
        <v>1.91</v>
      </c>
      <c r="AL80" s="55">
        <v>2.2394121999999999</v>
      </c>
      <c r="AM80" s="55">
        <v>0.46832460000000004</v>
      </c>
      <c r="AN80" s="64">
        <v>0.97453251348724468</v>
      </c>
      <c r="AO80" s="48"/>
    </row>
    <row r="81" spans="1:41" x14ac:dyDescent="0.25">
      <c r="A81" s="90" t="s">
        <v>101</v>
      </c>
      <c r="B81" s="90">
        <v>9</v>
      </c>
      <c r="C81" s="90" t="s">
        <v>10</v>
      </c>
      <c r="D81" s="90" t="s">
        <v>2</v>
      </c>
      <c r="E81" s="90">
        <v>67</v>
      </c>
      <c r="F81" s="117" t="s">
        <v>25</v>
      </c>
      <c r="G81" s="90" t="s">
        <v>25</v>
      </c>
      <c r="H81" s="91">
        <v>23.89</v>
      </c>
      <c r="I81" s="91">
        <v>23.87</v>
      </c>
      <c r="J81" s="91">
        <v>23.8</v>
      </c>
      <c r="K81" s="91">
        <v>20.68</v>
      </c>
      <c r="L81" s="91">
        <v>20.76</v>
      </c>
      <c r="M81" s="91">
        <v>20.96</v>
      </c>
      <c r="N81" s="91">
        <v>21.81</v>
      </c>
      <c r="O81" s="91">
        <v>21.76</v>
      </c>
      <c r="P81" s="91">
        <v>21.75</v>
      </c>
      <c r="Q81" s="91">
        <v>22</v>
      </c>
      <c r="R81" s="91">
        <v>22.02</v>
      </c>
      <c r="S81" s="91">
        <v>22.01</v>
      </c>
      <c r="T81" s="91">
        <v>2.1800000000000002</v>
      </c>
      <c r="U81" s="91">
        <v>1.9</v>
      </c>
      <c r="V81" s="92">
        <v>7.972024900000001</v>
      </c>
      <c r="W81" s="92">
        <v>0.75123010000000001</v>
      </c>
      <c r="X81" s="54">
        <v>24.66</v>
      </c>
      <c r="Y81" s="54">
        <v>24.18</v>
      </c>
      <c r="Z81" s="54">
        <v>24.29</v>
      </c>
      <c r="AA81" s="54">
        <v>20.22</v>
      </c>
      <c r="AB81" s="54">
        <v>20.27</v>
      </c>
      <c r="AC81" s="54">
        <v>20.2</v>
      </c>
      <c r="AD81" s="54">
        <v>21.23</v>
      </c>
      <c r="AE81" s="54">
        <v>21.27</v>
      </c>
      <c r="AF81" s="54">
        <v>21.31</v>
      </c>
      <c r="AG81" s="54">
        <v>21.43</v>
      </c>
      <c r="AH81" s="54">
        <v>21.43</v>
      </c>
      <c r="AI81" s="54">
        <v>21.47</v>
      </c>
      <c r="AJ81" s="54">
        <v>2.1800000000000002</v>
      </c>
      <c r="AK81" s="54">
        <v>1.9</v>
      </c>
      <c r="AL81" s="55">
        <v>3.5795157</v>
      </c>
      <c r="AM81" s="55">
        <v>0.60622200000000004</v>
      </c>
      <c r="AN81" s="64">
        <v>2.2271238815910213</v>
      </c>
      <c r="AO81" s="48"/>
    </row>
    <row r="82" spans="1:41" x14ac:dyDescent="0.25">
      <c r="A82" s="93" t="s">
        <v>102</v>
      </c>
      <c r="B82" s="93">
        <v>10</v>
      </c>
      <c r="C82" s="93" t="s">
        <v>10</v>
      </c>
      <c r="D82" s="93" t="s">
        <v>2</v>
      </c>
      <c r="E82" s="93">
        <v>74</v>
      </c>
      <c r="F82" s="118" t="s">
        <v>25</v>
      </c>
      <c r="G82" s="93" t="s">
        <v>25</v>
      </c>
      <c r="H82" s="94">
        <v>25.01</v>
      </c>
      <c r="I82" s="94">
        <v>24.81</v>
      </c>
      <c r="J82" s="94">
        <v>24.76</v>
      </c>
      <c r="K82" s="94">
        <v>21.47</v>
      </c>
      <c r="L82" s="94">
        <v>21.3</v>
      </c>
      <c r="M82" s="94">
        <v>21.12</v>
      </c>
      <c r="N82" s="94">
        <v>22</v>
      </c>
      <c r="O82" s="94">
        <v>21.89</v>
      </c>
      <c r="P82" s="94">
        <v>22.02</v>
      </c>
      <c r="Q82" s="94">
        <v>22.52</v>
      </c>
      <c r="R82" s="94">
        <v>22.47</v>
      </c>
      <c r="S82" s="94">
        <v>22.48</v>
      </c>
      <c r="T82" s="94">
        <v>2.11</v>
      </c>
      <c r="U82" s="94">
        <v>1.89</v>
      </c>
      <c r="V82" s="95">
        <v>5.0915558000000001</v>
      </c>
      <c r="W82" s="95">
        <v>0.64197789999999999</v>
      </c>
      <c r="X82" s="56" t="s">
        <v>25</v>
      </c>
      <c r="Y82" s="56">
        <v>25.79</v>
      </c>
      <c r="Z82" s="56">
        <v>25.8</v>
      </c>
      <c r="AA82" s="56">
        <v>21.83</v>
      </c>
      <c r="AB82" s="56">
        <v>21.67</v>
      </c>
      <c r="AC82" s="56">
        <v>21.78</v>
      </c>
      <c r="AD82" s="56">
        <v>22.53</v>
      </c>
      <c r="AE82" s="56">
        <v>22.55</v>
      </c>
      <c r="AF82" s="56">
        <v>22.52</v>
      </c>
      <c r="AG82" s="56">
        <v>22.79</v>
      </c>
      <c r="AH82" s="56">
        <v>23.52</v>
      </c>
      <c r="AI82" s="56">
        <v>22.76</v>
      </c>
      <c r="AJ82" s="56">
        <v>2.11</v>
      </c>
      <c r="AK82" s="56">
        <v>1.89</v>
      </c>
      <c r="AL82" s="57">
        <v>3.7130863999999999</v>
      </c>
      <c r="AM82" s="57">
        <v>0.90517259999999999</v>
      </c>
      <c r="AN82" s="65">
        <v>1.371246249481294</v>
      </c>
      <c r="AO82" s="48"/>
    </row>
    <row r="83" spans="1:41" x14ac:dyDescent="0.25">
      <c r="A83" s="90" t="s">
        <v>109</v>
      </c>
      <c r="B83" s="90">
        <v>59</v>
      </c>
      <c r="C83" s="90" t="s">
        <v>10</v>
      </c>
      <c r="D83" s="90" t="s">
        <v>2</v>
      </c>
      <c r="E83" s="90">
        <v>55</v>
      </c>
      <c r="F83" s="117" t="s">
        <v>25</v>
      </c>
      <c r="G83" s="90" t="s">
        <v>25</v>
      </c>
      <c r="H83" s="91">
        <v>20.83</v>
      </c>
      <c r="I83" s="91">
        <v>20.83</v>
      </c>
      <c r="J83" s="91">
        <v>20.8</v>
      </c>
      <c r="K83" s="91">
        <v>16.72</v>
      </c>
      <c r="L83" s="91">
        <v>16.7</v>
      </c>
      <c r="M83" s="91">
        <v>16.63</v>
      </c>
      <c r="N83" s="91">
        <v>18.190000000000001</v>
      </c>
      <c r="O83" s="91">
        <v>18.28</v>
      </c>
      <c r="P83" s="91">
        <v>18.18</v>
      </c>
      <c r="Q83" s="91">
        <v>17.96</v>
      </c>
      <c r="R83" s="91">
        <v>18.010000000000002</v>
      </c>
      <c r="S83" s="91">
        <v>17.899999999999999</v>
      </c>
      <c r="T83" s="91">
        <v>2.19</v>
      </c>
      <c r="U83" s="91">
        <v>1.91</v>
      </c>
      <c r="V83" s="92">
        <v>4.6249712000000001</v>
      </c>
      <c r="W83" s="92">
        <v>0.14668100000000001</v>
      </c>
      <c r="X83" s="54">
        <v>20.61</v>
      </c>
      <c r="Y83" s="54">
        <v>20.64</v>
      </c>
      <c r="Z83" s="54">
        <v>20.61</v>
      </c>
      <c r="AA83" s="54">
        <v>17.649999999999999</v>
      </c>
      <c r="AB83" s="54">
        <v>17.41</v>
      </c>
      <c r="AC83" s="54">
        <v>17.55</v>
      </c>
      <c r="AD83" s="54">
        <v>18.46</v>
      </c>
      <c r="AE83" s="54">
        <v>18.45</v>
      </c>
      <c r="AF83" s="54">
        <v>18.47</v>
      </c>
      <c r="AG83" s="54">
        <v>18.82</v>
      </c>
      <c r="AH83" s="54">
        <v>18.89</v>
      </c>
      <c r="AI83" s="54">
        <v>18.97</v>
      </c>
      <c r="AJ83" s="54">
        <v>2.19</v>
      </c>
      <c r="AK83" s="54">
        <v>1.91</v>
      </c>
      <c r="AL83" s="55">
        <v>6.7614374000000002</v>
      </c>
      <c r="AM83" s="55">
        <v>0.69134849999999992</v>
      </c>
      <c r="AN83" s="64">
        <v>0.68402189155814708</v>
      </c>
      <c r="AO83" s="48"/>
    </row>
    <row r="84" spans="1:41" x14ac:dyDescent="0.25">
      <c r="A84" s="93" t="s">
        <v>115</v>
      </c>
      <c r="B84" s="93">
        <v>70</v>
      </c>
      <c r="C84" s="93" t="s">
        <v>10</v>
      </c>
      <c r="D84" s="93" t="s">
        <v>2</v>
      </c>
      <c r="E84" s="93">
        <v>71</v>
      </c>
      <c r="F84" s="118" t="s">
        <v>25</v>
      </c>
      <c r="G84" s="93" t="s">
        <v>25</v>
      </c>
      <c r="H84" s="94">
        <v>21.88</v>
      </c>
      <c r="I84" s="94">
        <v>21.83</v>
      </c>
      <c r="J84" s="94">
        <v>21.87</v>
      </c>
      <c r="K84" s="94">
        <v>19.579999999999998</v>
      </c>
      <c r="L84" s="94">
        <v>19.5</v>
      </c>
      <c r="M84" s="94">
        <v>19.489999999999998</v>
      </c>
      <c r="N84" s="94">
        <v>20.04</v>
      </c>
      <c r="O84" s="94">
        <v>20.05</v>
      </c>
      <c r="P84" s="94">
        <v>20.07</v>
      </c>
      <c r="Q84" s="94">
        <v>20.12</v>
      </c>
      <c r="R84" s="94">
        <v>20.09</v>
      </c>
      <c r="S84" s="94">
        <v>20.079999999999998</v>
      </c>
      <c r="T84" s="94">
        <v>2.19</v>
      </c>
      <c r="U84" s="94">
        <v>1.92</v>
      </c>
      <c r="V84" s="95">
        <v>15.583700799999999</v>
      </c>
      <c r="W84" s="95">
        <v>0.44016189999999999</v>
      </c>
      <c r="X84" s="56">
        <v>23.79</v>
      </c>
      <c r="Y84" s="56">
        <v>23.95</v>
      </c>
      <c r="Z84" s="56">
        <v>23.83</v>
      </c>
      <c r="AA84" s="56">
        <v>20.57</v>
      </c>
      <c r="AB84" s="56">
        <v>20.69</v>
      </c>
      <c r="AC84" s="56">
        <v>20.51</v>
      </c>
      <c r="AD84" s="56">
        <v>21.25</v>
      </c>
      <c r="AE84" s="56">
        <v>21.26</v>
      </c>
      <c r="AF84" s="56">
        <v>21.29</v>
      </c>
      <c r="AG84" s="56">
        <v>21.26</v>
      </c>
      <c r="AH84" s="56">
        <v>21.28</v>
      </c>
      <c r="AI84" s="56">
        <v>21.27</v>
      </c>
      <c r="AJ84" s="56">
        <v>2.19</v>
      </c>
      <c r="AK84" s="56">
        <v>1.92</v>
      </c>
      <c r="AL84" s="57">
        <v>7.7090928999999999</v>
      </c>
      <c r="AM84" s="57">
        <v>0.60489539999999997</v>
      </c>
      <c r="AN84" s="65">
        <v>2.0214701005873206</v>
      </c>
      <c r="AO84" s="48"/>
    </row>
    <row r="85" spans="1:41" x14ac:dyDescent="0.25">
      <c r="A85" s="93" t="s">
        <v>97</v>
      </c>
      <c r="B85" s="93">
        <v>72</v>
      </c>
      <c r="C85" s="93" t="s">
        <v>10</v>
      </c>
      <c r="D85" s="93" t="s">
        <v>2</v>
      </c>
      <c r="E85" s="93">
        <v>57</v>
      </c>
      <c r="F85" s="118" t="s">
        <v>25</v>
      </c>
      <c r="G85" s="93" t="s">
        <v>25</v>
      </c>
      <c r="H85" s="94">
        <v>23.58</v>
      </c>
      <c r="I85" s="94">
        <v>23.77</v>
      </c>
      <c r="J85" s="94">
        <v>23.63</v>
      </c>
      <c r="K85" s="94">
        <v>22.12</v>
      </c>
      <c r="L85" s="94">
        <v>21.66</v>
      </c>
      <c r="M85" s="94">
        <v>22.26</v>
      </c>
      <c r="N85" s="94">
        <v>23.53</v>
      </c>
      <c r="O85" s="94">
        <v>23.46</v>
      </c>
      <c r="P85" s="94">
        <v>23.53</v>
      </c>
      <c r="Q85" s="94">
        <v>23.06</v>
      </c>
      <c r="R85" s="94">
        <v>23.15</v>
      </c>
      <c r="S85" s="94">
        <v>23.24</v>
      </c>
      <c r="T85" s="94">
        <v>2.1800000000000002</v>
      </c>
      <c r="U85" s="94">
        <v>1.92</v>
      </c>
      <c r="V85" s="95">
        <v>35.8455765</v>
      </c>
      <c r="W85" s="95">
        <v>7.0702938000000009</v>
      </c>
      <c r="X85" s="56">
        <v>25.89</v>
      </c>
      <c r="Y85" s="56">
        <v>25.94</v>
      </c>
      <c r="Z85" s="56">
        <v>25.95</v>
      </c>
      <c r="AA85" s="56">
        <v>22.78</v>
      </c>
      <c r="AB85" s="56">
        <v>22.87</v>
      </c>
      <c r="AC85" s="56">
        <v>22.93</v>
      </c>
      <c r="AD85" s="56">
        <v>23.68</v>
      </c>
      <c r="AE85" s="56">
        <v>23.7</v>
      </c>
      <c r="AF85" s="56">
        <v>23.71</v>
      </c>
      <c r="AG85" s="56">
        <v>24.07</v>
      </c>
      <c r="AH85" s="56">
        <v>23.78</v>
      </c>
      <c r="AI85" s="56">
        <v>24.01</v>
      </c>
      <c r="AJ85" s="56">
        <v>2.1800000000000002</v>
      </c>
      <c r="AK85" s="56">
        <v>1.92</v>
      </c>
      <c r="AL85" s="57">
        <v>7.7882438</v>
      </c>
      <c r="AM85" s="57">
        <v>0.82789249999999992</v>
      </c>
      <c r="AN85" s="65">
        <v>4.6025236780594874</v>
      </c>
      <c r="AO85" s="48"/>
    </row>
    <row r="86" spans="1:41" x14ac:dyDescent="0.25">
      <c r="A86" s="90" t="s">
        <v>109</v>
      </c>
      <c r="B86" s="90">
        <v>117</v>
      </c>
      <c r="C86" s="90" t="s">
        <v>10</v>
      </c>
      <c r="D86" s="90" t="s">
        <v>2</v>
      </c>
      <c r="E86" s="90">
        <v>55</v>
      </c>
      <c r="F86" s="117" t="s">
        <v>25</v>
      </c>
      <c r="G86" s="90" t="s">
        <v>25</v>
      </c>
      <c r="H86" s="91">
        <v>22.17</v>
      </c>
      <c r="I86" s="91">
        <v>22.17</v>
      </c>
      <c r="J86" s="91">
        <v>22.51</v>
      </c>
      <c r="K86" s="91">
        <v>18.95</v>
      </c>
      <c r="L86" s="91">
        <v>18.93</v>
      </c>
      <c r="M86" s="91">
        <v>18.989999999999998</v>
      </c>
      <c r="N86" s="91">
        <v>20.5</v>
      </c>
      <c r="O86" s="91">
        <v>20.61</v>
      </c>
      <c r="P86" s="91">
        <v>20.5</v>
      </c>
      <c r="Q86" s="91">
        <v>20.64</v>
      </c>
      <c r="R86" s="91">
        <v>20.58</v>
      </c>
      <c r="S86" s="91">
        <v>19.649999999999999</v>
      </c>
      <c r="T86" s="91">
        <v>2.19</v>
      </c>
      <c r="U86" s="91">
        <v>1.91</v>
      </c>
      <c r="V86" s="92">
        <v>9.1128094000000015</v>
      </c>
      <c r="W86" s="92">
        <v>3.3682048</v>
      </c>
      <c r="X86" s="54" t="s">
        <v>25</v>
      </c>
      <c r="Y86" s="54" t="s">
        <v>25</v>
      </c>
      <c r="Z86" s="54" t="s">
        <v>25</v>
      </c>
      <c r="AA86" s="54" t="s">
        <v>25</v>
      </c>
      <c r="AB86" s="54" t="s">
        <v>25</v>
      </c>
      <c r="AC86" s="54" t="s">
        <v>25</v>
      </c>
      <c r="AD86" s="54" t="s">
        <v>25</v>
      </c>
      <c r="AE86" s="54" t="s">
        <v>25</v>
      </c>
      <c r="AF86" s="54" t="s">
        <v>25</v>
      </c>
      <c r="AG86" s="54" t="s">
        <v>25</v>
      </c>
      <c r="AH86" s="54" t="s">
        <v>25</v>
      </c>
      <c r="AI86" s="54" t="s">
        <v>25</v>
      </c>
      <c r="AJ86" s="54" t="s">
        <v>25</v>
      </c>
      <c r="AK86" s="54" t="s">
        <v>25</v>
      </c>
      <c r="AL86" s="55" t="s">
        <v>25</v>
      </c>
      <c r="AM86" s="55" t="s">
        <v>25</v>
      </c>
      <c r="AN86" s="64" t="s">
        <v>25</v>
      </c>
      <c r="AO86" s="48"/>
    </row>
    <row r="87" spans="1:41" x14ac:dyDescent="0.25">
      <c r="A87" s="93" t="s">
        <v>105</v>
      </c>
      <c r="B87" s="93">
        <v>118</v>
      </c>
      <c r="C87" s="93" t="s">
        <v>10</v>
      </c>
      <c r="D87" s="93" t="s">
        <v>2</v>
      </c>
      <c r="E87" s="93">
        <v>67</v>
      </c>
      <c r="F87" s="118" t="s">
        <v>25</v>
      </c>
      <c r="G87" s="93" t="s">
        <v>25</v>
      </c>
      <c r="H87" s="94">
        <v>23.15</v>
      </c>
      <c r="I87" s="94">
        <v>23.13</v>
      </c>
      <c r="J87" s="94">
        <v>23.08</v>
      </c>
      <c r="K87" s="94">
        <v>19.55</v>
      </c>
      <c r="L87" s="94">
        <v>18.97</v>
      </c>
      <c r="M87" s="94">
        <v>19.66</v>
      </c>
      <c r="N87" s="94">
        <v>20.63</v>
      </c>
      <c r="O87" s="94">
        <v>20.56</v>
      </c>
      <c r="P87" s="94">
        <v>20.58</v>
      </c>
      <c r="Q87" s="94">
        <v>20.69</v>
      </c>
      <c r="R87" s="94">
        <v>20.55</v>
      </c>
      <c r="S87" s="94">
        <v>20.65</v>
      </c>
      <c r="T87" s="94">
        <v>2.08</v>
      </c>
      <c r="U87" s="94">
        <v>1.86</v>
      </c>
      <c r="V87" s="95">
        <v>6.4581006999999993</v>
      </c>
      <c r="W87" s="95">
        <v>1.1820989</v>
      </c>
      <c r="X87" s="56" t="s">
        <v>25</v>
      </c>
      <c r="Y87" s="56" t="s">
        <v>25</v>
      </c>
      <c r="Z87" s="56" t="s">
        <v>25</v>
      </c>
      <c r="AA87" s="56" t="s">
        <v>25</v>
      </c>
      <c r="AB87" s="56" t="s">
        <v>25</v>
      </c>
      <c r="AC87" s="56" t="s">
        <v>25</v>
      </c>
      <c r="AD87" s="56" t="s">
        <v>25</v>
      </c>
      <c r="AE87" s="56" t="s">
        <v>25</v>
      </c>
      <c r="AF87" s="56" t="s">
        <v>25</v>
      </c>
      <c r="AG87" s="56" t="s">
        <v>25</v>
      </c>
      <c r="AH87" s="56" t="s">
        <v>25</v>
      </c>
      <c r="AI87" s="56" t="s">
        <v>25</v>
      </c>
      <c r="AJ87" s="56" t="s">
        <v>25</v>
      </c>
      <c r="AK87" s="56" t="s">
        <v>25</v>
      </c>
      <c r="AL87" s="57" t="s">
        <v>25</v>
      </c>
      <c r="AM87" s="57" t="s">
        <v>25</v>
      </c>
      <c r="AN87" s="65" t="s">
        <v>25</v>
      </c>
      <c r="AO87" s="48"/>
    </row>
    <row r="88" spans="1:41" x14ac:dyDescent="0.25">
      <c r="A88" s="90" t="s">
        <v>95</v>
      </c>
      <c r="B88" s="90">
        <v>119</v>
      </c>
      <c r="C88" s="90" t="s">
        <v>10</v>
      </c>
      <c r="D88" s="90" t="s">
        <v>2</v>
      </c>
      <c r="E88" s="90">
        <v>62</v>
      </c>
      <c r="F88" s="117" t="s">
        <v>25</v>
      </c>
      <c r="G88" s="90" t="s">
        <v>25</v>
      </c>
      <c r="H88" s="91">
        <v>28.02</v>
      </c>
      <c r="I88" s="91">
        <v>28.11</v>
      </c>
      <c r="J88" s="91">
        <v>28.01</v>
      </c>
      <c r="K88" s="91">
        <v>22.28</v>
      </c>
      <c r="L88" s="91">
        <v>22.04</v>
      </c>
      <c r="M88" s="91">
        <v>22.32</v>
      </c>
      <c r="N88" s="91">
        <v>24.7</v>
      </c>
      <c r="O88" s="91">
        <v>24.73</v>
      </c>
      <c r="P88" s="91">
        <v>24.62</v>
      </c>
      <c r="Q88" s="91">
        <v>24.11</v>
      </c>
      <c r="R88" s="91">
        <v>24.21</v>
      </c>
      <c r="S88" s="91">
        <v>24.17</v>
      </c>
      <c r="T88" s="91">
        <v>2.14</v>
      </c>
      <c r="U88" s="91">
        <v>1.91</v>
      </c>
      <c r="V88" s="92">
        <v>1.6656449</v>
      </c>
      <c r="W88" s="92">
        <v>0.18772459999999999</v>
      </c>
      <c r="X88" s="54" t="s">
        <v>25</v>
      </c>
      <c r="Y88" s="54" t="s">
        <v>25</v>
      </c>
      <c r="Z88" s="54" t="s">
        <v>25</v>
      </c>
      <c r="AA88" s="54" t="s">
        <v>25</v>
      </c>
      <c r="AB88" s="54" t="s">
        <v>25</v>
      </c>
      <c r="AC88" s="54" t="s">
        <v>25</v>
      </c>
      <c r="AD88" s="54" t="s">
        <v>25</v>
      </c>
      <c r="AE88" s="54" t="s">
        <v>25</v>
      </c>
      <c r="AF88" s="54" t="s">
        <v>25</v>
      </c>
      <c r="AG88" s="54" t="s">
        <v>25</v>
      </c>
      <c r="AH88" s="54" t="s">
        <v>25</v>
      </c>
      <c r="AI88" s="54" t="s">
        <v>25</v>
      </c>
      <c r="AJ88" s="54" t="s">
        <v>25</v>
      </c>
      <c r="AK88" s="54" t="s">
        <v>25</v>
      </c>
      <c r="AL88" s="55" t="s">
        <v>25</v>
      </c>
      <c r="AM88" s="55" t="s">
        <v>25</v>
      </c>
      <c r="AN88" s="64" t="s">
        <v>25</v>
      </c>
      <c r="AO88" s="48"/>
    </row>
    <row r="89" spans="1:41" x14ac:dyDescent="0.25">
      <c r="A89" s="93" t="s">
        <v>113</v>
      </c>
      <c r="B89" s="93">
        <v>120</v>
      </c>
      <c r="C89" s="93" t="s">
        <v>10</v>
      </c>
      <c r="D89" s="93" t="s">
        <v>2</v>
      </c>
      <c r="E89" s="93">
        <v>60</v>
      </c>
      <c r="F89" s="118" t="s">
        <v>25</v>
      </c>
      <c r="G89" s="93" t="s">
        <v>25</v>
      </c>
      <c r="H89" s="94">
        <v>25.76</v>
      </c>
      <c r="I89" s="94">
        <v>25.81</v>
      </c>
      <c r="J89" s="94">
        <v>25.71</v>
      </c>
      <c r="K89" s="94">
        <v>22.61</v>
      </c>
      <c r="L89" s="94">
        <v>22.66</v>
      </c>
      <c r="M89" s="94">
        <v>22.12</v>
      </c>
      <c r="N89" s="94">
        <v>24.59</v>
      </c>
      <c r="O89" s="94">
        <v>24.53</v>
      </c>
      <c r="P89" s="94">
        <v>24.59</v>
      </c>
      <c r="Q89" s="94">
        <v>24.63</v>
      </c>
      <c r="R89" s="94">
        <v>24.5</v>
      </c>
      <c r="S89" s="94">
        <v>24.3</v>
      </c>
      <c r="T89" s="94">
        <v>2.13</v>
      </c>
      <c r="U89" s="94">
        <v>1.9</v>
      </c>
      <c r="V89" s="95">
        <v>8.8825733000000007</v>
      </c>
      <c r="W89" s="95">
        <v>1.0882539</v>
      </c>
      <c r="X89" s="56" t="s">
        <v>25</v>
      </c>
      <c r="Y89" s="56" t="s">
        <v>25</v>
      </c>
      <c r="Z89" s="56" t="s">
        <v>25</v>
      </c>
      <c r="AA89" s="56" t="s">
        <v>25</v>
      </c>
      <c r="AB89" s="56" t="s">
        <v>25</v>
      </c>
      <c r="AC89" s="56" t="s">
        <v>25</v>
      </c>
      <c r="AD89" s="56" t="s">
        <v>25</v>
      </c>
      <c r="AE89" s="56" t="s">
        <v>25</v>
      </c>
      <c r="AF89" s="56" t="s">
        <v>25</v>
      </c>
      <c r="AG89" s="56" t="s">
        <v>25</v>
      </c>
      <c r="AH89" s="56" t="s">
        <v>25</v>
      </c>
      <c r="AI89" s="56" t="s">
        <v>25</v>
      </c>
      <c r="AJ89" s="56" t="s">
        <v>25</v>
      </c>
      <c r="AK89" s="56" t="s">
        <v>25</v>
      </c>
      <c r="AL89" s="57" t="s">
        <v>25</v>
      </c>
      <c r="AM89" s="57" t="s">
        <v>25</v>
      </c>
      <c r="AN89" s="65" t="s">
        <v>25</v>
      </c>
      <c r="AO89" s="48"/>
    </row>
    <row r="90" spans="1:41" x14ac:dyDescent="0.25">
      <c r="A90" s="90" t="s">
        <v>98</v>
      </c>
      <c r="B90" s="90">
        <v>121</v>
      </c>
      <c r="C90" s="90" t="s">
        <v>10</v>
      </c>
      <c r="D90" s="90" t="s">
        <v>2</v>
      </c>
      <c r="E90" s="90">
        <v>57</v>
      </c>
      <c r="F90" s="117" t="s">
        <v>25</v>
      </c>
      <c r="G90" s="90" t="s">
        <v>25</v>
      </c>
      <c r="H90" s="91">
        <v>31.58</v>
      </c>
      <c r="I90" s="91">
        <v>31.62</v>
      </c>
      <c r="J90" s="91">
        <v>30.9</v>
      </c>
      <c r="K90" s="91">
        <v>24.77</v>
      </c>
      <c r="L90" s="91">
        <v>24.48</v>
      </c>
      <c r="M90" s="91">
        <v>24.28</v>
      </c>
      <c r="N90" s="91">
        <v>28.14</v>
      </c>
      <c r="O90" s="91">
        <v>28.78</v>
      </c>
      <c r="P90" s="91">
        <v>28.59</v>
      </c>
      <c r="Q90" s="91">
        <v>28.16</v>
      </c>
      <c r="R90" s="91">
        <v>28.02</v>
      </c>
      <c r="S90" s="91">
        <v>28.15</v>
      </c>
      <c r="T90" s="91">
        <v>2.0699999999999998</v>
      </c>
      <c r="U90" s="91">
        <v>1.85</v>
      </c>
      <c r="V90" s="92">
        <v>0.91599799999999998</v>
      </c>
      <c r="W90" s="92">
        <v>0.31157190000000001</v>
      </c>
      <c r="X90" s="54" t="s">
        <v>25</v>
      </c>
      <c r="Y90" s="54" t="s">
        <v>25</v>
      </c>
      <c r="Z90" s="54" t="s">
        <v>25</v>
      </c>
      <c r="AA90" s="54" t="s">
        <v>25</v>
      </c>
      <c r="AB90" s="54" t="s">
        <v>25</v>
      </c>
      <c r="AC90" s="54" t="s">
        <v>25</v>
      </c>
      <c r="AD90" s="54" t="s">
        <v>25</v>
      </c>
      <c r="AE90" s="54" t="s">
        <v>25</v>
      </c>
      <c r="AF90" s="54" t="s">
        <v>25</v>
      </c>
      <c r="AG90" s="54" t="s">
        <v>25</v>
      </c>
      <c r="AH90" s="54" t="s">
        <v>25</v>
      </c>
      <c r="AI90" s="54" t="s">
        <v>25</v>
      </c>
      <c r="AJ90" s="54" t="s">
        <v>25</v>
      </c>
      <c r="AK90" s="54" t="s">
        <v>25</v>
      </c>
      <c r="AL90" s="55" t="s">
        <v>25</v>
      </c>
      <c r="AM90" s="55" t="s">
        <v>25</v>
      </c>
      <c r="AN90" s="64" t="s">
        <v>25</v>
      </c>
      <c r="AO90" s="48"/>
    </row>
    <row r="91" spans="1:41" x14ac:dyDescent="0.25">
      <c r="A91" s="93" t="s">
        <v>110</v>
      </c>
      <c r="B91" s="93">
        <v>122</v>
      </c>
      <c r="C91" s="93" t="s">
        <v>10</v>
      </c>
      <c r="D91" s="93" t="s">
        <v>2</v>
      </c>
      <c r="E91" s="93">
        <v>60</v>
      </c>
      <c r="F91" s="118" t="s">
        <v>25</v>
      </c>
      <c r="G91" s="93" t="s">
        <v>25</v>
      </c>
      <c r="H91" s="94">
        <v>24.6</v>
      </c>
      <c r="I91" s="94">
        <v>24.48</v>
      </c>
      <c r="J91" s="94">
        <v>24.6</v>
      </c>
      <c r="K91" s="94">
        <v>21.13</v>
      </c>
      <c r="L91" s="94">
        <v>21.49</v>
      </c>
      <c r="M91" s="94">
        <v>21.47</v>
      </c>
      <c r="N91" s="94">
        <v>22.55</v>
      </c>
      <c r="O91" s="94">
        <v>22.47</v>
      </c>
      <c r="P91" s="94">
        <v>22.63</v>
      </c>
      <c r="Q91" s="94">
        <v>22.5</v>
      </c>
      <c r="R91" s="94">
        <v>22.44</v>
      </c>
      <c r="S91" s="94">
        <v>22.67</v>
      </c>
      <c r="T91" s="94">
        <v>2.14</v>
      </c>
      <c r="U91" s="94">
        <v>1.91</v>
      </c>
      <c r="V91" s="95">
        <v>8.9689692999999995</v>
      </c>
      <c r="W91" s="95">
        <v>1.1605502000000001</v>
      </c>
      <c r="X91" s="56" t="s">
        <v>25</v>
      </c>
      <c r="Y91" s="56" t="s">
        <v>25</v>
      </c>
      <c r="Z91" s="56" t="s">
        <v>25</v>
      </c>
      <c r="AA91" s="56" t="s">
        <v>25</v>
      </c>
      <c r="AB91" s="56" t="s">
        <v>25</v>
      </c>
      <c r="AC91" s="56" t="s">
        <v>25</v>
      </c>
      <c r="AD91" s="56" t="s">
        <v>25</v>
      </c>
      <c r="AE91" s="56" t="s">
        <v>25</v>
      </c>
      <c r="AF91" s="56" t="s">
        <v>25</v>
      </c>
      <c r="AG91" s="56" t="s">
        <v>25</v>
      </c>
      <c r="AH91" s="56" t="s">
        <v>25</v>
      </c>
      <c r="AI91" s="56" t="s">
        <v>25</v>
      </c>
      <c r="AJ91" s="56" t="s">
        <v>25</v>
      </c>
      <c r="AK91" s="56" t="s">
        <v>25</v>
      </c>
      <c r="AL91" s="57" t="s">
        <v>25</v>
      </c>
      <c r="AM91" s="57" t="s">
        <v>25</v>
      </c>
      <c r="AN91" s="65" t="s">
        <v>25</v>
      </c>
      <c r="AO91" s="48"/>
    </row>
    <row r="92" spans="1:41" x14ac:dyDescent="0.25">
      <c r="A92" s="90" t="s">
        <v>110</v>
      </c>
      <c r="B92" s="90">
        <v>123</v>
      </c>
      <c r="C92" s="90" t="s">
        <v>10</v>
      </c>
      <c r="D92" s="90" t="s">
        <v>2</v>
      </c>
      <c r="E92" s="90">
        <v>61</v>
      </c>
      <c r="F92" s="117" t="s">
        <v>25</v>
      </c>
      <c r="G92" s="90" t="s">
        <v>25</v>
      </c>
      <c r="H92" s="91">
        <v>27.09</v>
      </c>
      <c r="I92" s="91">
        <v>27.26</v>
      </c>
      <c r="J92" s="91">
        <v>27.04</v>
      </c>
      <c r="K92" s="91">
        <v>23.04</v>
      </c>
      <c r="L92" s="91">
        <v>23.31</v>
      </c>
      <c r="M92" s="91">
        <v>23.2</v>
      </c>
      <c r="N92" s="91">
        <v>25.33</v>
      </c>
      <c r="O92" s="91">
        <v>25.54</v>
      </c>
      <c r="P92" s="91">
        <v>25.56</v>
      </c>
      <c r="Q92" s="91">
        <v>25.49</v>
      </c>
      <c r="R92" s="91">
        <v>25.54</v>
      </c>
      <c r="S92" s="91">
        <v>25.78</v>
      </c>
      <c r="T92" s="91">
        <v>2.14</v>
      </c>
      <c r="U92" s="91">
        <v>1.91</v>
      </c>
      <c r="V92" s="92">
        <v>4.6097319999999993</v>
      </c>
      <c r="W92" s="92">
        <v>0.61469530000000006</v>
      </c>
      <c r="X92" s="54" t="s">
        <v>25</v>
      </c>
      <c r="Y92" s="54" t="s">
        <v>25</v>
      </c>
      <c r="Z92" s="54" t="s">
        <v>25</v>
      </c>
      <c r="AA92" s="54" t="s">
        <v>25</v>
      </c>
      <c r="AB92" s="54" t="s">
        <v>25</v>
      </c>
      <c r="AC92" s="54" t="s">
        <v>25</v>
      </c>
      <c r="AD92" s="54" t="s">
        <v>25</v>
      </c>
      <c r="AE92" s="54" t="s">
        <v>25</v>
      </c>
      <c r="AF92" s="54" t="s">
        <v>25</v>
      </c>
      <c r="AG92" s="54" t="s">
        <v>25</v>
      </c>
      <c r="AH92" s="54" t="s">
        <v>25</v>
      </c>
      <c r="AI92" s="54" t="s">
        <v>25</v>
      </c>
      <c r="AJ92" s="54" t="s">
        <v>25</v>
      </c>
      <c r="AK92" s="54" t="s">
        <v>25</v>
      </c>
      <c r="AL92" s="55" t="s">
        <v>25</v>
      </c>
      <c r="AM92" s="55" t="s">
        <v>25</v>
      </c>
      <c r="AN92" s="64" t="s">
        <v>25</v>
      </c>
      <c r="AO92" s="48"/>
    </row>
    <row r="93" spans="1:41" x14ac:dyDescent="0.25">
      <c r="A93" s="93" t="s">
        <v>115</v>
      </c>
      <c r="B93" s="93">
        <v>124</v>
      </c>
      <c r="C93" s="93" t="s">
        <v>10</v>
      </c>
      <c r="D93" s="93" t="s">
        <v>2</v>
      </c>
      <c r="E93" s="93">
        <v>61</v>
      </c>
      <c r="F93" s="118" t="s">
        <v>25</v>
      </c>
      <c r="G93" s="93" t="s">
        <v>25</v>
      </c>
      <c r="H93" s="94">
        <v>21.26</v>
      </c>
      <c r="I93" s="94">
        <v>21.14</v>
      </c>
      <c r="J93" s="94">
        <v>21.05</v>
      </c>
      <c r="K93" s="94">
        <v>19.59</v>
      </c>
      <c r="L93" s="94">
        <v>19.61</v>
      </c>
      <c r="M93" s="94">
        <v>18.97</v>
      </c>
      <c r="N93" s="94">
        <v>19.84</v>
      </c>
      <c r="O93" s="94">
        <v>19.8</v>
      </c>
      <c r="P93" s="94">
        <v>19.96</v>
      </c>
      <c r="Q93" s="94">
        <v>20.010000000000002</v>
      </c>
      <c r="R93" s="94">
        <v>19.920000000000002</v>
      </c>
      <c r="S93" s="94">
        <v>19.989999999999998</v>
      </c>
      <c r="T93" s="94">
        <v>2.19</v>
      </c>
      <c r="U93" s="94">
        <v>1.92</v>
      </c>
      <c r="V93" s="95">
        <v>24.250396599999998</v>
      </c>
      <c r="W93" s="95">
        <v>5.9653413000000004</v>
      </c>
      <c r="X93" s="56" t="s">
        <v>25</v>
      </c>
      <c r="Y93" s="56" t="s">
        <v>25</v>
      </c>
      <c r="Z93" s="56" t="s">
        <v>25</v>
      </c>
      <c r="AA93" s="56" t="s">
        <v>25</v>
      </c>
      <c r="AB93" s="56" t="s">
        <v>25</v>
      </c>
      <c r="AC93" s="56" t="s">
        <v>25</v>
      </c>
      <c r="AD93" s="56" t="s">
        <v>25</v>
      </c>
      <c r="AE93" s="56" t="s">
        <v>25</v>
      </c>
      <c r="AF93" s="56" t="s">
        <v>25</v>
      </c>
      <c r="AG93" s="56" t="s">
        <v>25</v>
      </c>
      <c r="AH93" s="56" t="s">
        <v>25</v>
      </c>
      <c r="AI93" s="56" t="s">
        <v>25</v>
      </c>
      <c r="AJ93" s="56" t="s">
        <v>25</v>
      </c>
      <c r="AK93" s="56" t="s">
        <v>25</v>
      </c>
      <c r="AL93" s="57" t="s">
        <v>25</v>
      </c>
      <c r="AM93" s="57" t="s">
        <v>25</v>
      </c>
      <c r="AN93" s="65" t="s">
        <v>25</v>
      </c>
      <c r="AO93" s="48"/>
    </row>
    <row r="94" spans="1:41" x14ac:dyDescent="0.25">
      <c r="A94" s="90" t="s">
        <v>113</v>
      </c>
      <c r="B94" s="90">
        <v>125</v>
      </c>
      <c r="C94" s="90" t="s">
        <v>10</v>
      </c>
      <c r="D94" s="90" t="s">
        <v>2</v>
      </c>
      <c r="E94" s="90">
        <v>61</v>
      </c>
      <c r="F94" s="117" t="s">
        <v>25</v>
      </c>
      <c r="G94" s="90" t="s">
        <v>25</v>
      </c>
      <c r="H94" s="91">
        <v>27.41</v>
      </c>
      <c r="I94" s="91">
        <v>27.16</v>
      </c>
      <c r="J94" s="91">
        <v>27.45</v>
      </c>
      <c r="K94" s="91">
        <v>22.67</v>
      </c>
      <c r="L94" s="91">
        <v>22.45</v>
      </c>
      <c r="M94" s="91">
        <v>22.6</v>
      </c>
      <c r="N94" s="91">
        <v>23.52</v>
      </c>
      <c r="O94" s="91">
        <v>23.53</v>
      </c>
      <c r="P94" s="91">
        <v>23.7</v>
      </c>
      <c r="Q94" s="91">
        <v>23.46</v>
      </c>
      <c r="R94" s="91">
        <v>22.95</v>
      </c>
      <c r="S94" s="91">
        <v>23.65</v>
      </c>
      <c r="T94" s="91">
        <v>2.13</v>
      </c>
      <c r="U94" s="91">
        <v>1.9</v>
      </c>
      <c r="V94" s="92">
        <v>3.1796921</v>
      </c>
      <c r="W94" s="92">
        <v>0.50579059999999998</v>
      </c>
      <c r="X94" s="54" t="s">
        <v>25</v>
      </c>
      <c r="Y94" s="54" t="s">
        <v>25</v>
      </c>
      <c r="Z94" s="54" t="s">
        <v>25</v>
      </c>
      <c r="AA94" s="54" t="s">
        <v>25</v>
      </c>
      <c r="AB94" s="54" t="s">
        <v>25</v>
      </c>
      <c r="AC94" s="54" t="s">
        <v>25</v>
      </c>
      <c r="AD94" s="54" t="s">
        <v>25</v>
      </c>
      <c r="AE94" s="54" t="s">
        <v>25</v>
      </c>
      <c r="AF94" s="54" t="s">
        <v>25</v>
      </c>
      <c r="AG94" s="54" t="s">
        <v>25</v>
      </c>
      <c r="AH94" s="54" t="s">
        <v>25</v>
      </c>
      <c r="AI94" s="54" t="s">
        <v>25</v>
      </c>
      <c r="AJ94" s="54" t="s">
        <v>25</v>
      </c>
      <c r="AK94" s="54" t="s">
        <v>25</v>
      </c>
      <c r="AL94" s="55" t="s">
        <v>25</v>
      </c>
      <c r="AM94" s="55" t="s">
        <v>25</v>
      </c>
      <c r="AN94" s="64" t="s">
        <v>25</v>
      </c>
      <c r="AO94" s="48"/>
    </row>
    <row r="95" spans="1:41" x14ac:dyDescent="0.25">
      <c r="A95" s="93" t="s">
        <v>101</v>
      </c>
      <c r="B95" s="93">
        <v>126</v>
      </c>
      <c r="C95" s="93" t="s">
        <v>10</v>
      </c>
      <c r="D95" s="93" t="s">
        <v>2</v>
      </c>
      <c r="E95" s="93">
        <v>64</v>
      </c>
      <c r="F95" s="118" t="s">
        <v>25</v>
      </c>
      <c r="G95" s="93" t="s">
        <v>25</v>
      </c>
      <c r="H95" s="94">
        <v>26.03</v>
      </c>
      <c r="I95" s="94">
        <v>26.1</v>
      </c>
      <c r="J95" s="94">
        <v>25.92</v>
      </c>
      <c r="K95" s="94">
        <v>21.65</v>
      </c>
      <c r="L95" s="94">
        <v>21.72</v>
      </c>
      <c r="M95" s="94">
        <v>21.6</v>
      </c>
      <c r="N95" s="94">
        <v>22.86</v>
      </c>
      <c r="O95" s="94">
        <v>22.7</v>
      </c>
      <c r="P95" s="94">
        <v>22.83</v>
      </c>
      <c r="Q95" s="94">
        <v>23.16</v>
      </c>
      <c r="R95" s="94">
        <v>22.77</v>
      </c>
      <c r="S95" s="94">
        <v>22.87</v>
      </c>
      <c r="T95" s="94">
        <v>2.1800000000000002</v>
      </c>
      <c r="U95" s="94">
        <v>1.9</v>
      </c>
      <c r="V95" s="95">
        <v>3.1118182999999999</v>
      </c>
      <c r="W95" s="95">
        <v>0.48327039999999999</v>
      </c>
      <c r="X95" s="56" t="s">
        <v>25</v>
      </c>
      <c r="Y95" s="56" t="s">
        <v>25</v>
      </c>
      <c r="Z95" s="56" t="s">
        <v>25</v>
      </c>
      <c r="AA95" s="56" t="s">
        <v>25</v>
      </c>
      <c r="AB95" s="56" t="s">
        <v>25</v>
      </c>
      <c r="AC95" s="56" t="s">
        <v>25</v>
      </c>
      <c r="AD95" s="56" t="s">
        <v>25</v>
      </c>
      <c r="AE95" s="56" t="s">
        <v>25</v>
      </c>
      <c r="AF95" s="56" t="s">
        <v>25</v>
      </c>
      <c r="AG95" s="56" t="s">
        <v>25</v>
      </c>
      <c r="AH95" s="56" t="s">
        <v>25</v>
      </c>
      <c r="AI95" s="56" t="s">
        <v>25</v>
      </c>
      <c r="AJ95" s="56" t="s">
        <v>25</v>
      </c>
      <c r="AK95" s="56" t="s">
        <v>25</v>
      </c>
      <c r="AL95" s="57" t="s">
        <v>25</v>
      </c>
      <c r="AM95" s="57" t="s">
        <v>25</v>
      </c>
      <c r="AN95" s="65" t="s">
        <v>25</v>
      </c>
      <c r="AO95" s="48"/>
    </row>
    <row r="96" spans="1:41" x14ac:dyDescent="0.25">
      <c r="A96" s="90" t="s">
        <v>107</v>
      </c>
      <c r="B96" s="90">
        <v>127</v>
      </c>
      <c r="C96" s="90" t="s">
        <v>10</v>
      </c>
      <c r="D96" s="90" t="s">
        <v>2</v>
      </c>
      <c r="E96" s="90">
        <v>63</v>
      </c>
      <c r="F96" s="117" t="s">
        <v>25</v>
      </c>
      <c r="G96" s="90" t="s">
        <v>25</v>
      </c>
      <c r="H96" s="91">
        <v>23.02</v>
      </c>
      <c r="I96" s="91">
        <v>22.96</v>
      </c>
      <c r="J96" s="91">
        <v>23.05</v>
      </c>
      <c r="K96" s="91">
        <v>19.77</v>
      </c>
      <c r="L96" s="91">
        <v>20.14</v>
      </c>
      <c r="M96" s="91">
        <v>19.899999999999999</v>
      </c>
      <c r="N96" s="91">
        <v>20.64</v>
      </c>
      <c r="O96" s="91">
        <v>20.64</v>
      </c>
      <c r="P96" s="91">
        <v>20.66</v>
      </c>
      <c r="Q96" s="91">
        <v>20.93</v>
      </c>
      <c r="R96" s="91">
        <v>21.05</v>
      </c>
      <c r="S96" s="91">
        <v>21.06</v>
      </c>
      <c r="T96" s="91">
        <v>2.09</v>
      </c>
      <c r="U96" s="91">
        <v>1.84</v>
      </c>
      <c r="V96" s="92">
        <v>8.3513956</v>
      </c>
      <c r="W96" s="92">
        <v>0.81047170000000013</v>
      </c>
      <c r="X96" s="54" t="s">
        <v>25</v>
      </c>
      <c r="Y96" s="54" t="s">
        <v>25</v>
      </c>
      <c r="Z96" s="54" t="s">
        <v>25</v>
      </c>
      <c r="AA96" s="54" t="s">
        <v>25</v>
      </c>
      <c r="AB96" s="54" t="s">
        <v>25</v>
      </c>
      <c r="AC96" s="54" t="s">
        <v>25</v>
      </c>
      <c r="AD96" s="54" t="s">
        <v>25</v>
      </c>
      <c r="AE96" s="54" t="s">
        <v>25</v>
      </c>
      <c r="AF96" s="54" t="s">
        <v>25</v>
      </c>
      <c r="AG96" s="54" t="s">
        <v>25</v>
      </c>
      <c r="AH96" s="54" t="s">
        <v>25</v>
      </c>
      <c r="AI96" s="54" t="s">
        <v>25</v>
      </c>
      <c r="AJ96" s="54" t="s">
        <v>25</v>
      </c>
      <c r="AK96" s="54" t="s">
        <v>25</v>
      </c>
      <c r="AL96" s="55" t="s">
        <v>25</v>
      </c>
      <c r="AM96" s="55" t="s">
        <v>25</v>
      </c>
      <c r="AN96" s="64" t="s">
        <v>25</v>
      </c>
      <c r="AO96" s="48"/>
    </row>
    <row r="97" spans="1:41" x14ac:dyDescent="0.25">
      <c r="A97" s="90" t="s">
        <v>96</v>
      </c>
      <c r="B97" s="90">
        <v>17</v>
      </c>
      <c r="C97" s="90" t="s">
        <v>11</v>
      </c>
      <c r="D97" s="90" t="s">
        <v>2</v>
      </c>
      <c r="E97" s="90">
        <v>38</v>
      </c>
      <c r="F97" s="117" t="s">
        <v>52</v>
      </c>
      <c r="G97" s="90" t="s">
        <v>106</v>
      </c>
      <c r="H97" s="91">
        <v>23.02</v>
      </c>
      <c r="I97" s="91">
        <v>23.09</v>
      </c>
      <c r="J97" s="91">
        <v>23.16</v>
      </c>
      <c r="K97" s="91">
        <v>19.86</v>
      </c>
      <c r="L97" s="91">
        <v>19.71</v>
      </c>
      <c r="M97" s="91">
        <v>19.7</v>
      </c>
      <c r="N97" s="91">
        <v>20.46</v>
      </c>
      <c r="O97" s="91">
        <v>20.56</v>
      </c>
      <c r="P97" s="91">
        <v>20.52</v>
      </c>
      <c r="Q97" s="91">
        <v>20.58</v>
      </c>
      <c r="R97" s="91">
        <v>20.440000000000001</v>
      </c>
      <c r="S97" s="91" t="s">
        <v>25</v>
      </c>
      <c r="T97" s="91">
        <v>2.23</v>
      </c>
      <c r="U97" s="91">
        <v>1.94</v>
      </c>
      <c r="V97" s="92">
        <v>7.0898807999999995</v>
      </c>
      <c r="W97" s="92">
        <v>0.27406980000000003</v>
      </c>
      <c r="X97" s="54">
        <v>20.79</v>
      </c>
      <c r="Y97" s="54">
        <v>21.1</v>
      </c>
      <c r="Z97" s="54">
        <v>20.92</v>
      </c>
      <c r="AA97" s="54">
        <v>17.28</v>
      </c>
      <c r="AB97" s="54">
        <v>17.010000000000002</v>
      </c>
      <c r="AC97" s="54">
        <v>17.11</v>
      </c>
      <c r="AD97" s="54">
        <v>17.86</v>
      </c>
      <c r="AE97" s="54">
        <v>17.899999999999999</v>
      </c>
      <c r="AF97" s="54">
        <v>18.02</v>
      </c>
      <c r="AG97" s="54">
        <v>17.989999999999998</v>
      </c>
      <c r="AH97" s="54">
        <v>18.11</v>
      </c>
      <c r="AI97" s="54">
        <v>17.93</v>
      </c>
      <c r="AJ97" s="54">
        <v>2.23</v>
      </c>
      <c r="AK97" s="54">
        <v>1.94</v>
      </c>
      <c r="AL97" s="55">
        <v>4.5358328000000006</v>
      </c>
      <c r="AM97" s="55">
        <v>0.71116139999999994</v>
      </c>
      <c r="AN97" s="64">
        <v>1.5630824839927959</v>
      </c>
      <c r="AO97" s="48"/>
    </row>
    <row r="98" spans="1:41" x14ac:dyDescent="0.25">
      <c r="A98" s="93" t="s">
        <v>101</v>
      </c>
      <c r="B98" s="93">
        <v>18</v>
      </c>
      <c r="C98" s="93" t="s">
        <v>11</v>
      </c>
      <c r="D98" s="93" t="s">
        <v>1</v>
      </c>
      <c r="E98" s="93">
        <v>47</v>
      </c>
      <c r="F98" s="118" t="s">
        <v>52</v>
      </c>
      <c r="G98" s="93" t="s">
        <v>30</v>
      </c>
      <c r="H98" s="94">
        <v>22.51</v>
      </c>
      <c r="I98" s="94">
        <v>22.63</v>
      </c>
      <c r="J98" s="94">
        <v>22.84</v>
      </c>
      <c r="K98" s="94">
        <v>19.13</v>
      </c>
      <c r="L98" s="94">
        <v>19.66</v>
      </c>
      <c r="M98" s="94">
        <v>19.54</v>
      </c>
      <c r="N98" s="94">
        <v>20.13</v>
      </c>
      <c r="O98" s="94">
        <v>20.079999999999998</v>
      </c>
      <c r="P98" s="94">
        <v>20.2</v>
      </c>
      <c r="Q98" s="94">
        <v>20.2</v>
      </c>
      <c r="R98" s="94">
        <v>20.11</v>
      </c>
      <c r="S98" s="94">
        <v>20.22</v>
      </c>
      <c r="T98" s="94">
        <v>2.1800000000000002</v>
      </c>
      <c r="U98" s="94">
        <v>1.9</v>
      </c>
      <c r="V98" s="95">
        <v>8.1192551999999996</v>
      </c>
      <c r="W98" s="95">
        <v>1.7056933999999999</v>
      </c>
      <c r="X98" s="56">
        <v>20.51</v>
      </c>
      <c r="Y98" s="56">
        <v>20.71</v>
      </c>
      <c r="Z98" s="56">
        <v>20.71</v>
      </c>
      <c r="AA98" s="56">
        <v>16.73</v>
      </c>
      <c r="AB98" s="56">
        <v>16.89</v>
      </c>
      <c r="AC98" s="56">
        <v>16.89</v>
      </c>
      <c r="AD98" s="56">
        <v>17.52</v>
      </c>
      <c r="AE98" s="56">
        <v>17.5</v>
      </c>
      <c r="AF98" s="56">
        <v>17.350000000000001</v>
      </c>
      <c r="AG98" s="56">
        <v>17.579999999999998</v>
      </c>
      <c r="AH98" s="56">
        <v>17.72</v>
      </c>
      <c r="AI98" s="56">
        <v>17.66</v>
      </c>
      <c r="AJ98" s="56">
        <v>2.1800000000000002</v>
      </c>
      <c r="AK98" s="56">
        <v>1.9</v>
      </c>
      <c r="AL98" s="57">
        <v>4.5823488000000001</v>
      </c>
      <c r="AM98" s="57">
        <v>0.53468500000000008</v>
      </c>
      <c r="AN98" s="65">
        <v>1.7718544690443467</v>
      </c>
      <c r="AO98" s="48"/>
    </row>
    <row r="99" spans="1:41" x14ac:dyDescent="0.25">
      <c r="A99" s="90" t="s">
        <v>109</v>
      </c>
      <c r="B99" s="90">
        <v>27</v>
      </c>
      <c r="C99" s="90" t="s">
        <v>11</v>
      </c>
      <c r="D99" s="90" t="s">
        <v>2</v>
      </c>
      <c r="E99" s="90">
        <v>43</v>
      </c>
      <c r="F99" s="117" t="s">
        <v>52</v>
      </c>
      <c r="G99" s="90" t="s">
        <v>106</v>
      </c>
      <c r="H99" s="91">
        <v>24.67</v>
      </c>
      <c r="I99" s="91">
        <v>24.61</v>
      </c>
      <c r="J99" s="91">
        <v>24.63</v>
      </c>
      <c r="K99" s="91">
        <v>20.92</v>
      </c>
      <c r="L99" s="91">
        <v>21</v>
      </c>
      <c r="M99" s="91">
        <v>21.01</v>
      </c>
      <c r="N99" s="91">
        <v>22.16</v>
      </c>
      <c r="O99" s="91">
        <v>22.27</v>
      </c>
      <c r="P99" s="91">
        <v>22.13</v>
      </c>
      <c r="Q99" s="91">
        <v>22.34</v>
      </c>
      <c r="R99" s="91">
        <v>22.61</v>
      </c>
      <c r="S99" s="91">
        <v>22.25</v>
      </c>
      <c r="T99" s="91">
        <v>2.19</v>
      </c>
      <c r="U99" s="91">
        <v>1.91</v>
      </c>
      <c r="V99" s="92">
        <v>4.9614960000000004</v>
      </c>
      <c r="W99" s="92">
        <v>0.56445690000000004</v>
      </c>
      <c r="X99" s="54">
        <v>21.43</v>
      </c>
      <c r="Y99" s="54">
        <v>21.47</v>
      </c>
      <c r="Z99" s="54">
        <v>21.28</v>
      </c>
      <c r="AA99" s="54">
        <v>17.79</v>
      </c>
      <c r="AB99" s="54">
        <v>17.68</v>
      </c>
      <c r="AC99" s="54">
        <v>17.68</v>
      </c>
      <c r="AD99" s="54">
        <v>18.57</v>
      </c>
      <c r="AE99" s="54">
        <v>18.559999999999999</v>
      </c>
      <c r="AF99" s="54">
        <v>18.59</v>
      </c>
      <c r="AG99" s="54">
        <v>18.82</v>
      </c>
      <c r="AH99" s="54">
        <v>18.829999999999998</v>
      </c>
      <c r="AI99" s="54">
        <v>18.75</v>
      </c>
      <c r="AJ99" s="54">
        <v>2.19</v>
      </c>
      <c r="AK99" s="54">
        <v>1.91</v>
      </c>
      <c r="AL99" s="55">
        <v>4.8715001000000004</v>
      </c>
      <c r="AM99" s="55">
        <v>0.40292929999999999</v>
      </c>
      <c r="AN99" s="64">
        <v>1.0184739604131385</v>
      </c>
      <c r="AO99" s="48"/>
    </row>
    <row r="100" spans="1:41" x14ac:dyDescent="0.25">
      <c r="A100" s="90" t="s">
        <v>97</v>
      </c>
      <c r="B100" s="90">
        <v>43</v>
      </c>
      <c r="C100" s="90" t="s">
        <v>11</v>
      </c>
      <c r="D100" s="90" t="s">
        <v>1</v>
      </c>
      <c r="E100" s="90">
        <v>30</v>
      </c>
      <c r="F100" s="117" t="s">
        <v>52</v>
      </c>
      <c r="G100" s="90" t="s">
        <v>106</v>
      </c>
      <c r="H100" s="91" t="s">
        <v>25</v>
      </c>
      <c r="I100" s="91">
        <v>26.12</v>
      </c>
      <c r="J100" s="91">
        <v>25.97</v>
      </c>
      <c r="K100" s="91">
        <v>22.68</v>
      </c>
      <c r="L100" s="91">
        <v>22.74</v>
      </c>
      <c r="M100" s="91">
        <v>22.68</v>
      </c>
      <c r="N100" s="91">
        <v>23.91</v>
      </c>
      <c r="O100" s="91">
        <v>24.04</v>
      </c>
      <c r="P100" s="91">
        <v>23.94</v>
      </c>
      <c r="Q100" s="91">
        <v>24.27</v>
      </c>
      <c r="R100" s="91">
        <v>24.23</v>
      </c>
      <c r="S100" s="91">
        <v>24.06</v>
      </c>
      <c r="T100" s="91">
        <v>2.1800000000000002</v>
      </c>
      <c r="U100" s="91">
        <v>1.92</v>
      </c>
      <c r="V100" s="92">
        <v>6.5144789999999997</v>
      </c>
      <c r="W100" s="92">
        <v>0.40214739999999999</v>
      </c>
      <c r="X100" s="54">
        <v>22.04</v>
      </c>
      <c r="Y100" s="54">
        <v>22.79</v>
      </c>
      <c r="Z100" s="54">
        <v>22.78</v>
      </c>
      <c r="AA100" s="54">
        <v>19.149999999999999</v>
      </c>
      <c r="AB100" s="54">
        <v>19.239999999999998</v>
      </c>
      <c r="AC100" s="54">
        <v>19.239999999999998</v>
      </c>
      <c r="AD100" s="54">
        <v>19.86</v>
      </c>
      <c r="AE100" s="54">
        <v>19.98</v>
      </c>
      <c r="AF100" s="54">
        <v>19.850000000000001</v>
      </c>
      <c r="AG100" s="54">
        <v>20.23</v>
      </c>
      <c r="AH100" s="54">
        <v>20.3</v>
      </c>
      <c r="AI100" s="54">
        <v>20.43</v>
      </c>
      <c r="AJ100" s="54">
        <v>2.1800000000000002</v>
      </c>
      <c r="AK100" s="54">
        <v>1.92</v>
      </c>
      <c r="AL100" s="55">
        <v>5.8772216000000004</v>
      </c>
      <c r="AM100" s="55">
        <v>1.6329039999999999</v>
      </c>
      <c r="AN100" s="64">
        <v>1.1084283430796618</v>
      </c>
      <c r="AO100" s="48"/>
    </row>
    <row r="101" spans="1:41" x14ac:dyDescent="0.25">
      <c r="A101" s="90" t="s">
        <v>104</v>
      </c>
      <c r="B101" s="90">
        <v>47</v>
      </c>
      <c r="C101" s="90" t="s">
        <v>11</v>
      </c>
      <c r="D101" s="90" t="s">
        <v>25</v>
      </c>
      <c r="E101" s="90" t="s">
        <v>25</v>
      </c>
      <c r="F101" s="117" t="s">
        <v>25</v>
      </c>
      <c r="G101" s="90" t="s">
        <v>106</v>
      </c>
      <c r="H101" s="91" t="s">
        <v>25</v>
      </c>
      <c r="I101" s="91" t="s">
        <v>25</v>
      </c>
      <c r="J101" s="91" t="s">
        <v>25</v>
      </c>
      <c r="K101" s="91" t="s">
        <v>25</v>
      </c>
      <c r="L101" s="91" t="s">
        <v>25</v>
      </c>
      <c r="M101" s="91" t="s">
        <v>25</v>
      </c>
      <c r="N101" s="91" t="s">
        <v>25</v>
      </c>
      <c r="O101" s="91" t="s">
        <v>25</v>
      </c>
      <c r="P101" s="91" t="s">
        <v>25</v>
      </c>
      <c r="Q101" s="91" t="s">
        <v>25</v>
      </c>
      <c r="R101" s="91" t="s">
        <v>25</v>
      </c>
      <c r="S101" s="91" t="s">
        <v>25</v>
      </c>
      <c r="T101" s="91" t="s">
        <v>25</v>
      </c>
      <c r="U101" s="91" t="s">
        <v>25</v>
      </c>
      <c r="V101" s="92" t="s">
        <v>25</v>
      </c>
      <c r="W101" s="92" t="s">
        <v>25</v>
      </c>
      <c r="X101" s="54">
        <v>23.69</v>
      </c>
      <c r="Y101" s="54">
        <v>23.66</v>
      </c>
      <c r="Z101" s="54">
        <v>23.59</v>
      </c>
      <c r="AA101" s="54">
        <v>20.46</v>
      </c>
      <c r="AB101" s="54">
        <v>20.58</v>
      </c>
      <c r="AC101" s="54">
        <v>20.51</v>
      </c>
      <c r="AD101" s="54">
        <v>20.420000000000002</v>
      </c>
      <c r="AE101" s="54">
        <v>20.28</v>
      </c>
      <c r="AF101" s="54">
        <v>20.309999999999999</v>
      </c>
      <c r="AG101" s="54">
        <v>20.76</v>
      </c>
      <c r="AH101" s="54">
        <v>20.82</v>
      </c>
      <c r="AI101" s="54">
        <v>20.78</v>
      </c>
      <c r="AJ101" s="54">
        <v>2.23</v>
      </c>
      <c r="AK101" s="54">
        <v>1.92</v>
      </c>
      <c r="AL101" s="55">
        <v>6.0586064999999998</v>
      </c>
      <c r="AM101" s="55">
        <v>0.24605260000000001</v>
      </c>
      <c r="AN101" s="64" t="s">
        <v>25</v>
      </c>
      <c r="AO101" s="48"/>
    </row>
    <row r="102" spans="1:41" x14ac:dyDescent="0.25">
      <c r="A102" s="90" t="s">
        <v>110</v>
      </c>
      <c r="B102" s="90">
        <v>49</v>
      </c>
      <c r="C102" s="90" t="s">
        <v>11</v>
      </c>
      <c r="D102" s="90" t="s">
        <v>1</v>
      </c>
      <c r="E102" s="90">
        <v>77</v>
      </c>
      <c r="F102" s="117" t="s">
        <v>52</v>
      </c>
      <c r="G102" s="90" t="s">
        <v>8</v>
      </c>
      <c r="H102" s="91">
        <v>22.24</v>
      </c>
      <c r="I102" s="91">
        <v>22.59</v>
      </c>
      <c r="J102" s="91">
        <v>22.46</v>
      </c>
      <c r="K102" s="91">
        <v>19.170000000000002</v>
      </c>
      <c r="L102" s="91">
        <v>19.34</v>
      </c>
      <c r="M102" s="91">
        <v>19.13</v>
      </c>
      <c r="N102" s="91">
        <v>20.81</v>
      </c>
      <c r="O102" s="91">
        <v>20.77</v>
      </c>
      <c r="P102" s="91">
        <v>20.79</v>
      </c>
      <c r="Q102" s="91">
        <v>19.989999999999998</v>
      </c>
      <c r="R102" s="91">
        <v>20.11</v>
      </c>
      <c r="S102" s="91">
        <v>20.18</v>
      </c>
      <c r="T102" s="91">
        <v>2.14</v>
      </c>
      <c r="U102" s="91">
        <v>1.91</v>
      </c>
      <c r="V102" s="92">
        <v>13.7749399</v>
      </c>
      <c r="W102" s="92">
        <v>2.0427892999999999</v>
      </c>
      <c r="X102" s="54">
        <v>21.32</v>
      </c>
      <c r="Y102" s="54">
        <v>21.44</v>
      </c>
      <c r="Z102" s="54">
        <v>21.44</v>
      </c>
      <c r="AA102" s="54">
        <v>18.059999999999999</v>
      </c>
      <c r="AB102" s="54">
        <v>18.21</v>
      </c>
      <c r="AC102" s="54">
        <v>18.18</v>
      </c>
      <c r="AD102" s="54">
        <v>17.66</v>
      </c>
      <c r="AE102" s="54">
        <v>17.649999999999999</v>
      </c>
      <c r="AF102" s="54">
        <v>17.8</v>
      </c>
      <c r="AG102" s="54">
        <v>18.02</v>
      </c>
      <c r="AH102" s="54">
        <v>18.16</v>
      </c>
      <c r="AI102" s="54">
        <v>18.420000000000002</v>
      </c>
      <c r="AJ102" s="54">
        <v>2.14</v>
      </c>
      <c r="AK102" s="54">
        <v>1.91</v>
      </c>
      <c r="AL102" s="55">
        <v>6.1463400999999998</v>
      </c>
      <c r="AM102" s="55">
        <v>0.5675268</v>
      </c>
      <c r="AN102" s="64">
        <v>2.2411613538925383</v>
      </c>
      <c r="AO102" s="48"/>
    </row>
    <row r="103" spans="1:41" x14ac:dyDescent="0.25">
      <c r="A103" s="90" t="s">
        <v>115</v>
      </c>
      <c r="B103" s="90">
        <v>55</v>
      </c>
      <c r="C103" s="90" t="s">
        <v>11</v>
      </c>
      <c r="D103" s="90" t="s">
        <v>1</v>
      </c>
      <c r="E103" s="90">
        <v>49</v>
      </c>
      <c r="F103" s="117" t="s">
        <v>52</v>
      </c>
      <c r="G103" s="90" t="s">
        <v>8</v>
      </c>
      <c r="H103" s="91">
        <v>23.5</v>
      </c>
      <c r="I103" s="91">
        <v>23.57</v>
      </c>
      <c r="J103" s="91">
        <v>23.66</v>
      </c>
      <c r="K103" s="91">
        <v>20.63</v>
      </c>
      <c r="L103" s="91">
        <v>19.850000000000001</v>
      </c>
      <c r="M103" s="91">
        <v>20.11</v>
      </c>
      <c r="N103" s="91">
        <v>20.89</v>
      </c>
      <c r="O103" s="91">
        <v>20.93</v>
      </c>
      <c r="P103" s="91">
        <v>21</v>
      </c>
      <c r="Q103" s="91">
        <v>21.12</v>
      </c>
      <c r="R103" s="91">
        <v>21</v>
      </c>
      <c r="S103" s="91">
        <v>20.99</v>
      </c>
      <c r="T103" s="91">
        <v>2.19</v>
      </c>
      <c r="U103" s="91">
        <v>1.92</v>
      </c>
      <c r="V103" s="92">
        <v>6.8544854000000006</v>
      </c>
      <c r="W103" s="92">
        <v>1.5524067000000001</v>
      </c>
      <c r="X103" s="54">
        <v>20.7</v>
      </c>
      <c r="Y103" s="54">
        <v>20.77</v>
      </c>
      <c r="Z103" s="54">
        <v>20.77</v>
      </c>
      <c r="AA103" s="54">
        <v>17.440000000000001</v>
      </c>
      <c r="AB103" s="54">
        <v>17.52</v>
      </c>
      <c r="AC103" s="54">
        <v>17.52</v>
      </c>
      <c r="AD103" s="54">
        <v>17.75</v>
      </c>
      <c r="AE103" s="54">
        <v>17.739999999999998</v>
      </c>
      <c r="AF103" s="54">
        <v>17.75</v>
      </c>
      <c r="AG103" s="54">
        <v>18.079999999999998</v>
      </c>
      <c r="AH103" s="54">
        <v>18.079999999999998</v>
      </c>
      <c r="AI103" s="54">
        <v>17.95</v>
      </c>
      <c r="AJ103" s="54">
        <v>2.19</v>
      </c>
      <c r="AK103" s="54">
        <v>1.92</v>
      </c>
      <c r="AL103" s="55">
        <v>6.4834623999999996</v>
      </c>
      <c r="AM103" s="55">
        <v>0.43682570000000004</v>
      </c>
      <c r="AN103" s="64">
        <v>1.0572260587182554</v>
      </c>
      <c r="AO103" s="48"/>
    </row>
    <row r="104" spans="1:41" x14ac:dyDescent="0.25">
      <c r="A104" s="90" t="s">
        <v>110</v>
      </c>
      <c r="B104" s="90">
        <v>77</v>
      </c>
      <c r="C104" s="90" t="s">
        <v>11</v>
      </c>
      <c r="D104" s="90" t="s">
        <v>2</v>
      </c>
      <c r="E104" s="90">
        <v>78</v>
      </c>
      <c r="F104" s="117" t="s">
        <v>52</v>
      </c>
      <c r="G104" s="90" t="s">
        <v>106</v>
      </c>
      <c r="H104" s="91" t="s">
        <v>25</v>
      </c>
      <c r="I104" s="91" t="s">
        <v>25</v>
      </c>
      <c r="J104" s="91" t="s">
        <v>25</v>
      </c>
      <c r="K104" s="91" t="s">
        <v>25</v>
      </c>
      <c r="L104" s="91" t="s">
        <v>25</v>
      </c>
      <c r="M104" s="91" t="s">
        <v>25</v>
      </c>
      <c r="N104" s="91" t="s">
        <v>25</v>
      </c>
      <c r="O104" s="91" t="s">
        <v>25</v>
      </c>
      <c r="P104" s="91" t="s">
        <v>25</v>
      </c>
      <c r="Q104" s="91" t="s">
        <v>25</v>
      </c>
      <c r="R104" s="91" t="s">
        <v>25</v>
      </c>
      <c r="S104" s="91" t="s">
        <v>25</v>
      </c>
      <c r="T104" s="91" t="s">
        <v>25</v>
      </c>
      <c r="U104" s="91" t="s">
        <v>25</v>
      </c>
      <c r="V104" s="92" t="s">
        <v>25</v>
      </c>
      <c r="W104" s="92" t="s">
        <v>25</v>
      </c>
      <c r="X104" s="54">
        <v>21.58</v>
      </c>
      <c r="Y104" s="54">
        <v>21.64</v>
      </c>
      <c r="Z104" s="54">
        <v>21.57</v>
      </c>
      <c r="AA104" s="54">
        <v>18.649999999999999</v>
      </c>
      <c r="AB104" s="54">
        <v>18.559999999999999</v>
      </c>
      <c r="AC104" s="54">
        <v>18.71</v>
      </c>
      <c r="AD104" s="54">
        <v>18.75</v>
      </c>
      <c r="AE104" s="54">
        <v>18.75</v>
      </c>
      <c r="AF104" s="54">
        <v>18.78</v>
      </c>
      <c r="AG104" s="54">
        <v>19.059999999999999</v>
      </c>
      <c r="AH104" s="54">
        <v>19.14</v>
      </c>
      <c r="AI104" s="54">
        <v>19.010000000000002</v>
      </c>
      <c r="AJ104" s="54">
        <v>2.14</v>
      </c>
      <c r="AK104" s="54">
        <v>1.91</v>
      </c>
      <c r="AL104" s="55">
        <v>8.6126544000000003</v>
      </c>
      <c r="AM104" s="55">
        <v>0.75860099999999997</v>
      </c>
      <c r="AN104" s="64" t="s">
        <v>25</v>
      </c>
      <c r="AO104" s="48"/>
    </row>
    <row r="105" spans="1:41" x14ac:dyDescent="0.25">
      <c r="A105" s="93" t="s">
        <v>101</v>
      </c>
      <c r="B105" s="93">
        <v>78</v>
      </c>
      <c r="C105" s="93" t="s">
        <v>11</v>
      </c>
      <c r="D105" s="93" t="s">
        <v>1</v>
      </c>
      <c r="E105" s="93">
        <v>74</v>
      </c>
      <c r="F105" s="118" t="s">
        <v>52</v>
      </c>
      <c r="G105" s="93" t="s">
        <v>106</v>
      </c>
      <c r="H105" s="94">
        <v>18.77</v>
      </c>
      <c r="I105" s="94">
        <v>18.22</v>
      </c>
      <c r="J105" s="94">
        <v>18.84</v>
      </c>
      <c r="K105" s="94">
        <v>16.55</v>
      </c>
      <c r="L105" s="94">
        <v>16.54</v>
      </c>
      <c r="M105" s="94">
        <v>16.68</v>
      </c>
      <c r="N105" s="94">
        <v>16.84</v>
      </c>
      <c r="O105" s="94">
        <v>16.850000000000001</v>
      </c>
      <c r="P105" s="94">
        <v>16.98</v>
      </c>
      <c r="Q105" s="94">
        <v>17.07</v>
      </c>
      <c r="R105" s="94">
        <v>17.16</v>
      </c>
      <c r="S105" s="94">
        <v>17.13</v>
      </c>
      <c r="T105" s="94">
        <v>2.1800000000000002</v>
      </c>
      <c r="U105" s="94">
        <v>1.9</v>
      </c>
      <c r="V105" s="95">
        <v>18.286136899999999</v>
      </c>
      <c r="W105" s="95">
        <v>3.9763644999999999</v>
      </c>
      <c r="X105" s="56">
        <v>22.55</v>
      </c>
      <c r="Y105" s="56">
        <v>22.59</v>
      </c>
      <c r="Z105" s="56">
        <v>22.6</v>
      </c>
      <c r="AA105" s="56">
        <v>19.52</v>
      </c>
      <c r="AB105" s="56">
        <v>19.190000000000001</v>
      </c>
      <c r="AC105" s="56">
        <v>19.45</v>
      </c>
      <c r="AD105" s="56">
        <v>20.52</v>
      </c>
      <c r="AE105" s="56">
        <v>20.48</v>
      </c>
      <c r="AF105" s="56">
        <v>20.329999999999998</v>
      </c>
      <c r="AG105" s="56">
        <v>20.51</v>
      </c>
      <c r="AH105" s="56">
        <v>20.61</v>
      </c>
      <c r="AI105" s="56">
        <v>20.61</v>
      </c>
      <c r="AJ105" s="56">
        <v>2.09</v>
      </c>
      <c r="AK105" s="56">
        <v>1.84</v>
      </c>
      <c r="AL105" s="57">
        <v>8.8094041999999995</v>
      </c>
      <c r="AM105" s="57">
        <v>1.2044033000000001</v>
      </c>
      <c r="AN105" s="65">
        <v>2.0757518312078358</v>
      </c>
      <c r="AO105" s="48"/>
    </row>
    <row r="106" spans="1:41" x14ac:dyDescent="0.25">
      <c r="A106" s="93" t="s">
        <v>114</v>
      </c>
      <c r="B106" s="93">
        <v>84</v>
      </c>
      <c r="C106" s="93" t="s">
        <v>11</v>
      </c>
      <c r="D106" s="93" t="s">
        <v>2</v>
      </c>
      <c r="E106" s="93">
        <v>63</v>
      </c>
      <c r="F106" s="118" t="s">
        <v>52</v>
      </c>
      <c r="G106" s="93" t="s">
        <v>30</v>
      </c>
      <c r="H106" s="94">
        <v>21.32</v>
      </c>
      <c r="I106" s="94">
        <v>21.57</v>
      </c>
      <c r="J106" s="94">
        <v>21.49</v>
      </c>
      <c r="K106" s="94">
        <v>18.440000000000001</v>
      </c>
      <c r="L106" s="94">
        <v>18.649999999999999</v>
      </c>
      <c r="M106" s="94">
        <v>18.75</v>
      </c>
      <c r="N106" s="94">
        <v>20.420000000000002</v>
      </c>
      <c r="O106" s="94">
        <v>20.46</v>
      </c>
      <c r="P106" s="94">
        <v>20.3</v>
      </c>
      <c r="Q106" s="94">
        <v>20.49</v>
      </c>
      <c r="R106" s="94">
        <v>20.32</v>
      </c>
      <c r="S106" s="94" t="s">
        <v>25</v>
      </c>
      <c r="T106" s="94">
        <v>2.14</v>
      </c>
      <c r="U106" s="94">
        <v>1.9</v>
      </c>
      <c r="V106" s="95">
        <v>10.9729428</v>
      </c>
      <c r="W106" s="95">
        <v>1.7951466999999999</v>
      </c>
      <c r="X106" s="56" t="s">
        <v>25</v>
      </c>
      <c r="Y106" s="56" t="s">
        <v>25</v>
      </c>
      <c r="Z106" s="56" t="s">
        <v>25</v>
      </c>
      <c r="AA106" s="56" t="s">
        <v>25</v>
      </c>
      <c r="AB106" s="56" t="s">
        <v>25</v>
      </c>
      <c r="AC106" s="56" t="s">
        <v>25</v>
      </c>
      <c r="AD106" s="56" t="s">
        <v>25</v>
      </c>
      <c r="AE106" s="56" t="s">
        <v>25</v>
      </c>
      <c r="AF106" s="56" t="s">
        <v>25</v>
      </c>
      <c r="AG106" s="56" t="s">
        <v>25</v>
      </c>
      <c r="AH106" s="56" t="s">
        <v>25</v>
      </c>
      <c r="AI106" s="56" t="s">
        <v>25</v>
      </c>
      <c r="AJ106" s="56" t="s">
        <v>25</v>
      </c>
      <c r="AK106" s="56" t="s">
        <v>25</v>
      </c>
      <c r="AL106" s="57" t="s">
        <v>25</v>
      </c>
      <c r="AM106" s="57" t="s">
        <v>25</v>
      </c>
      <c r="AN106" s="65" t="s">
        <v>25</v>
      </c>
      <c r="AO106" s="48"/>
    </row>
    <row r="107" spans="1:41" x14ac:dyDescent="0.25">
      <c r="A107" s="90" t="s">
        <v>110</v>
      </c>
      <c r="B107" s="90">
        <v>85</v>
      </c>
      <c r="C107" s="90" t="s">
        <v>11</v>
      </c>
      <c r="D107" s="90" t="s">
        <v>1</v>
      </c>
      <c r="E107" s="90">
        <v>66</v>
      </c>
      <c r="F107" s="117" t="s">
        <v>118</v>
      </c>
      <c r="G107" s="90" t="s">
        <v>30</v>
      </c>
      <c r="H107" s="91">
        <v>21.25</v>
      </c>
      <c r="I107" s="91">
        <v>21.32</v>
      </c>
      <c r="J107" s="91">
        <v>21.45</v>
      </c>
      <c r="K107" s="91">
        <v>21.55</v>
      </c>
      <c r="L107" s="91">
        <v>21.57</v>
      </c>
      <c r="M107" s="91">
        <v>21.48</v>
      </c>
      <c r="N107" s="91">
        <v>18.98</v>
      </c>
      <c r="O107" s="91">
        <v>18.93</v>
      </c>
      <c r="P107" s="91">
        <v>18.98</v>
      </c>
      <c r="Q107" s="91">
        <v>22.14</v>
      </c>
      <c r="R107" s="91">
        <v>22.29</v>
      </c>
      <c r="S107" s="91">
        <v>22.25</v>
      </c>
      <c r="T107" s="91">
        <v>2.14</v>
      </c>
      <c r="U107" s="91">
        <v>1.91</v>
      </c>
      <c r="V107" s="92">
        <v>14.0169718</v>
      </c>
      <c r="W107" s="92">
        <v>1.1250423000000001</v>
      </c>
      <c r="X107" s="54" t="s">
        <v>25</v>
      </c>
      <c r="Y107" s="54" t="s">
        <v>25</v>
      </c>
      <c r="Z107" s="54" t="s">
        <v>25</v>
      </c>
      <c r="AA107" s="54" t="s">
        <v>25</v>
      </c>
      <c r="AB107" s="54" t="s">
        <v>25</v>
      </c>
      <c r="AC107" s="54" t="s">
        <v>25</v>
      </c>
      <c r="AD107" s="54" t="s">
        <v>25</v>
      </c>
      <c r="AE107" s="54" t="s">
        <v>25</v>
      </c>
      <c r="AF107" s="54" t="s">
        <v>25</v>
      </c>
      <c r="AG107" s="54" t="s">
        <v>25</v>
      </c>
      <c r="AH107" s="54" t="s">
        <v>25</v>
      </c>
      <c r="AI107" s="54" t="s">
        <v>25</v>
      </c>
      <c r="AJ107" s="54" t="s">
        <v>25</v>
      </c>
      <c r="AK107" s="54" t="s">
        <v>25</v>
      </c>
      <c r="AL107" s="55" t="s">
        <v>25</v>
      </c>
      <c r="AM107" s="55" t="s">
        <v>25</v>
      </c>
      <c r="AN107" s="64" t="s">
        <v>25</v>
      </c>
      <c r="AO107" s="48"/>
    </row>
    <row r="108" spans="1:41" x14ac:dyDescent="0.25">
      <c r="A108" s="93" t="s">
        <v>101</v>
      </c>
      <c r="B108" s="93">
        <v>86</v>
      </c>
      <c r="C108" s="93" t="s">
        <v>11</v>
      </c>
      <c r="D108" s="93" t="s">
        <v>1</v>
      </c>
      <c r="E108" s="93">
        <v>49</v>
      </c>
      <c r="F108" s="118" t="s">
        <v>118</v>
      </c>
      <c r="G108" s="93" t="s">
        <v>30</v>
      </c>
      <c r="H108" s="94">
        <v>24.1</v>
      </c>
      <c r="I108" s="94">
        <v>24.44</v>
      </c>
      <c r="J108" s="94">
        <v>23.97</v>
      </c>
      <c r="K108" s="94">
        <v>19.98</v>
      </c>
      <c r="L108" s="94">
        <v>20.13</v>
      </c>
      <c r="M108" s="94">
        <v>20.63</v>
      </c>
      <c r="N108" s="94">
        <v>21.52</v>
      </c>
      <c r="O108" s="94">
        <v>21.78</v>
      </c>
      <c r="P108" s="94">
        <v>21.47</v>
      </c>
      <c r="Q108" s="94">
        <v>21.61</v>
      </c>
      <c r="R108" s="94">
        <v>21.52</v>
      </c>
      <c r="S108" s="94">
        <v>21.69</v>
      </c>
      <c r="T108" s="94">
        <v>2.1800000000000002</v>
      </c>
      <c r="U108" s="94">
        <v>1.9</v>
      </c>
      <c r="V108" s="95">
        <v>4.7684458999999997</v>
      </c>
      <c r="W108" s="95">
        <v>0.94443789999999994</v>
      </c>
      <c r="X108" s="56" t="s">
        <v>25</v>
      </c>
      <c r="Y108" s="56" t="s">
        <v>25</v>
      </c>
      <c r="Z108" s="56" t="s">
        <v>25</v>
      </c>
      <c r="AA108" s="56" t="s">
        <v>25</v>
      </c>
      <c r="AB108" s="56" t="s">
        <v>25</v>
      </c>
      <c r="AC108" s="56" t="s">
        <v>25</v>
      </c>
      <c r="AD108" s="56" t="s">
        <v>25</v>
      </c>
      <c r="AE108" s="56" t="s">
        <v>25</v>
      </c>
      <c r="AF108" s="56" t="s">
        <v>25</v>
      </c>
      <c r="AG108" s="56" t="s">
        <v>25</v>
      </c>
      <c r="AH108" s="56" t="s">
        <v>25</v>
      </c>
      <c r="AI108" s="56" t="s">
        <v>25</v>
      </c>
      <c r="AJ108" s="56" t="s">
        <v>25</v>
      </c>
      <c r="AK108" s="56" t="s">
        <v>25</v>
      </c>
      <c r="AL108" s="57" t="s">
        <v>25</v>
      </c>
      <c r="AM108" s="57" t="s">
        <v>25</v>
      </c>
      <c r="AN108" s="65" t="s">
        <v>25</v>
      </c>
      <c r="AO108" s="48"/>
    </row>
    <row r="109" spans="1:41" x14ac:dyDescent="0.25">
      <c r="A109" s="90" t="s">
        <v>105</v>
      </c>
      <c r="B109" s="90">
        <v>87</v>
      </c>
      <c r="C109" s="90" t="s">
        <v>11</v>
      </c>
      <c r="D109" s="90" t="s">
        <v>2</v>
      </c>
      <c r="E109" s="90">
        <v>56</v>
      </c>
      <c r="F109" s="117" t="s">
        <v>52</v>
      </c>
      <c r="G109" s="90" t="s">
        <v>8</v>
      </c>
      <c r="H109" s="91">
        <v>24.04</v>
      </c>
      <c r="I109" s="91">
        <v>24.04</v>
      </c>
      <c r="J109" s="91">
        <v>24.17</v>
      </c>
      <c r="K109" s="91">
        <v>20.22</v>
      </c>
      <c r="L109" s="91">
        <v>20.04</v>
      </c>
      <c r="M109" s="91">
        <v>20.27</v>
      </c>
      <c r="N109" s="91">
        <v>21.51</v>
      </c>
      <c r="O109" s="91">
        <v>21.53</v>
      </c>
      <c r="P109" s="91">
        <v>21.61</v>
      </c>
      <c r="Q109" s="91">
        <v>21.78</v>
      </c>
      <c r="R109" s="91">
        <v>21.71</v>
      </c>
      <c r="S109" s="91">
        <v>20.69</v>
      </c>
      <c r="T109" s="91">
        <v>2.08</v>
      </c>
      <c r="U109" s="91">
        <v>1.86</v>
      </c>
      <c r="V109" s="92">
        <v>6.8424198000000009</v>
      </c>
      <c r="W109" s="92">
        <v>2.6612323999999998</v>
      </c>
      <c r="X109" s="54" t="s">
        <v>25</v>
      </c>
      <c r="Y109" s="54" t="s">
        <v>25</v>
      </c>
      <c r="Z109" s="54" t="s">
        <v>25</v>
      </c>
      <c r="AA109" s="54" t="s">
        <v>25</v>
      </c>
      <c r="AB109" s="54" t="s">
        <v>25</v>
      </c>
      <c r="AC109" s="54" t="s">
        <v>25</v>
      </c>
      <c r="AD109" s="54" t="s">
        <v>25</v>
      </c>
      <c r="AE109" s="54" t="s">
        <v>25</v>
      </c>
      <c r="AF109" s="54" t="s">
        <v>25</v>
      </c>
      <c r="AG109" s="54" t="s">
        <v>25</v>
      </c>
      <c r="AH109" s="54" t="s">
        <v>25</v>
      </c>
      <c r="AI109" s="54" t="s">
        <v>25</v>
      </c>
      <c r="AJ109" s="54" t="s">
        <v>25</v>
      </c>
      <c r="AK109" s="54" t="s">
        <v>25</v>
      </c>
      <c r="AL109" s="55" t="s">
        <v>25</v>
      </c>
      <c r="AM109" s="55" t="s">
        <v>25</v>
      </c>
      <c r="AN109" s="64" t="s">
        <v>25</v>
      </c>
      <c r="AO109" s="48"/>
    </row>
    <row r="110" spans="1:41" x14ac:dyDescent="0.25">
      <c r="A110" s="93" t="s">
        <v>104</v>
      </c>
      <c r="B110" s="93">
        <v>88</v>
      </c>
      <c r="C110" s="93" t="s">
        <v>11</v>
      </c>
      <c r="D110" s="93" t="s">
        <v>1</v>
      </c>
      <c r="E110" s="93">
        <v>36</v>
      </c>
      <c r="F110" s="118" t="s">
        <v>52</v>
      </c>
      <c r="G110" s="93" t="s">
        <v>8</v>
      </c>
      <c r="H110" s="94">
        <v>24.62</v>
      </c>
      <c r="I110" s="94">
        <v>24.63</v>
      </c>
      <c r="J110" s="94">
        <v>24.59</v>
      </c>
      <c r="K110" s="94">
        <v>22.22</v>
      </c>
      <c r="L110" s="94">
        <v>21.92</v>
      </c>
      <c r="M110" s="94">
        <v>21.97</v>
      </c>
      <c r="N110" s="94">
        <v>21.84</v>
      </c>
      <c r="O110" s="94">
        <v>21.76</v>
      </c>
      <c r="P110" s="94">
        <v>21.84</v>
      </c>
      <c r="Q110" s="94">
        <v>23.12</v>
      </c>
      <c r="R110" s="94">
        <v>23.14</v>
      </c>
      <c r="S110" s="94">
        <v>23.29</v>
      </c>
      <c r="T110" s="94">
        <v>2.23</v>
      </c>
      <c r="U110" s="94">
        <v>1.92</v>
      </c>
      <c r="V110" s="95">
        <v>5.2519004999999996</v>
      </c>
      <c r="W110" s="95">
        <v>0.75319469999999999</v>
      </c>
      <c r="X110" s="56" t="s">
        <v>25</v>
      </c>
      <c r="Y110" s="56" t="s">
        <v>25</v>
      </c>
      <c r="Z110" s="56" t="s">
        <v>25</v>
      </c>
      <c r="AA110" s="56" t="s">
        <v>25</v>
      </c>
      <c r="AB110" s="56" t="s">
        <v>25</v>
      </c>
      <c r="AC110" s="56" t="s">
        <v>25</v>
      </c>
      <c r="AD110" s="56" t="s">
        <v>25</v>
      </c>
      <c r="AE110" s="56" t="s">
        <v>25</v>
      </c>
      <c r="AF110" s="56" t="s">
        <v>25</v>
      </c>
      <c r="AG110" s="56" t="s">
        <v>25</v>
      </c>
      <c r="AH110" s="56" t="s">
        <v>25</v>
      </c>
      <c r="AI110" s="56" t="s">
        <v>25</v>
      </c>
      <c r="AJ110" s="56" t="s">
        <v>25</v>
      </c>
      <c r="AK110" s="56" t="s">
        <v>25</v>
      </c>
      <c r="AL110" s="57" t="s">
        <v>25</v>
      </c>
      <c r="AM110" s="57" t="s">
        <v>25</v>
      </c>
      <c r="AN110" s="65" t="s">
        <v>25</v>
      </c>
      <c r="AO110" s="48"/>
    </row>
    <row r="111" spans="1:41" x14ac:dyDescent="0.25">
      <c r="A111" s="90" t="s">
        <v>111</v>
      </c>
      <c r="B111" s="90">
        <v>89</v>
      </c>
      <c r="C111" s="90" t="s">
        <v>11</v>
      </c>
      <c r="D111" s="90" t="s">
        <v>1</v>
      </c>
      <c r="E111" s="90">
        <v>41</v>
      </c>
      <c r="F111" s="117" t="s">
        <v>52</v>
      </c>
      <c r="G111" s="90" t="s">
        <v>8</v>
      </c>
      <c r="H111" s="91">
        <v>19.55</v>
      </c>
      <c r="I111" s="91">
        <v>19.5</v>
      </c>
      <c r="J111" s="91">
        <v>19.64</v>
      </c>
      <c r="K111" s="91">
        <v>16.559999999999999</v>
      </c>
      <c r="L111" s="91">
        <v>16.68</v>
      </c>
      <c r="M111" s="91">
        <v>16.690000000000001</v>
      </c>
      <c r="N111" s="91">
        <v>17.71</v>
      </c>
      <c r="O111" s="91">
        <v>17.61</v>
      </c>
      <c r="P111" s="91">
        <v>17.61</v>
      </c>
      <c r="Q111" s="91">
        <v>17.91</v>
      </c>
      <c r="R111" s="91">
        <v>18.010000000000002</v>
      </c>
      <c r="S111" s="91">
        <v>18.04</v>
      </c>
      <c r="T111" s="91">
        <v>2.1800000000000002</v>
      </c>
      <c r="U111" s="91">
        <v>1.93</v>
      </c>
      <c r="V111" s="92">
        <v>8.2220876000000001</v>
      </c>
      <c r="W111" s="92">
        <v>0.48077999999999999</v>
      </c>
      <c r="X111" s="54" t="s">
        <v>25</v>
      </c>
      <c r="Y111" s="54" t="s">
        <v>25</v>
      </c>
      <c r="Z111" s="54" t="s">
        <v>25</v>
      </c>
      <c r="AA111" s="54" t="s">
        <v>25</v>
      </c>
      <c r="AB111" s="54" t="s">
        <v>25</v>
      </c>
      <c r="AC111" s="54" t="s">
        <v>25</v>
      </c>
      <c r="AD111" s="54" t="s">
        <v>25</v>
      </c>
      <c r="AE111" s="54" t="s">
        <v>25</v>
      </c>
      <c r="AF111" s="54" t="s">
        <v>25</v>
      </c>
      <c r="AG111" s="54" t="s">
        <v>25</v>
      </c>
      <c r="AH111" s="54" t="s">
        <v>25</v>
      </c>
      <c r="AI111" s="54" t="s">
        <v>25</v>
      </c>
      <c r="AJ111" s="54" t="s">
        <v>25</v>
      </c>
      <c r="AK111" s="54" t="s">
        <v>25</v>
      </c>
      <c r="AL111" s="55" t="s">
        <v>25</v>
      </c>
      <c r="AM111" s="55" t="s">
        <v>25</v>
      </c>
      <c r="AN111" s="64" t="s">
        <v>25</v>
      </c>
      <c r="AO111" s="48"/>
    </row>
    <row r="112" spans="1:41" x14ac:dyDescent="0.25">
      <c r="A112" s="93" t="s">
        <v>116</v>
      </c>
      <c r="B112" s="93">
        <v>90</v>
      </c>
      <c r="C112" s="93" t="s">
        <v>11</v>
      </c>
      <c r="D112" s="93" t="s">
        <v>1</v>
      </c>
      <c r="E112" s="93">
        <v>54</v>
      </c>
      <c r="F112" s="118" t="s">
        <v>52</v>
      </c>
      <c r="G112" s="93" t="s">
        <v>8</v>
      </c>
      <c r="H112" s="94">
        <v>20.21</v>
      </c>
      <c r="I112" s="94">
        <v>20.440000000000001</v>
      </c>
      <c r="J112" s="94">
        <v>20.48</v>
      </c>
      <c r="K112" s="94">
        <v>17.7</v>
      </c>
      <c r="L112" s="94">
        <v>17.809999999999999</v>
      </c>
      <c r="M112" s="94">
        <v>17.48</v>
      </c>
      <c r="N112" s="94">
        <v>18.7</v>
      </c>
      <c r="O112" s="94">
        <v>18.79</v>
      </c>
      <c r="P112" s="94">
        <v>18.809999999999999</v>
      </c>
      <c r="Q112" s="94">
        <v>18.93</v>
      </c>
      <c r="R112" s="94">
        <v>18.899999999999999</v>
      </c>
      <c r="S112" s="94" t="s">
        <v>25</v>
      </c>
      <c r="T112" s="94">
        <v>2.14</v>
      </c>
      <c r="U112" s="94">
        <v>1.9</v>
      </c>
      <c r="V112" s="95">
        <v>12.401295900000001</v>
      </c>
      <c r="W112" s="95">
        <v>0.97789550000000003</v>
      </c>
      <c r="X112" s="56" t="s">
        <v>25</v>
      </c>
      <c r="Y112" s="56" t="s">
        <v>25</v>
      </c>
      <c r="Z112" s="56" t="s">
        <v>25</v>
      </c>
      <c r="AA112" s="56" t="s">
        <v>25</v>
      </c>
      <c r="AB112" s="56" t="s">
        <v>25</v>
      </c>
      <c r="AC112" s="56" t="s">
        <v>25</v>
      </c>
      <c r="AD112" s="56" t="s">
        <v>25</v>
      </c>
      <c r="AE112" s="56" t="s">
        <v>25</v>
      </c>
      <c r="AF112" s="56" t="s">
        <v>25</v>
      </c>
      <c r="AG112" s="56" t="s">
        <v>25</v>
      </c>
      <c r="AH112" s="56" t="s">
        <v>25</v>
      </c>
      <c r="AI112" s="56" t="s">
        <v>25</v>
      </c>
      <c r="AJ112" s="56" t="s">
        <v>25</v>
      </c>
      <c r="AK112" s="56" t="s">
        <v>25</v>
      </c>
      <c r="AL112" s="57" t="s">
        <v>25</v>
      </c>
      <c r="AM112" s="57" t="s">
        <v>25</v>
      </c>
      <c r="AN112" s="65" t="s">
        <v>25</v>
      </c>
      <c r="AO112" s="48"/>
    </row>
    <row r="113" spans="1:41" x14ac:dyDescent="0.25">
      <c r="A113" s="90" t="s">
        <v>112</v>
      </c>
      <c r="B113" s="90">
        <v>91</v>
      </c>
      <c r="C113" s="90" t="s">
        <v>11</v>
      </c>
      <c r="D113" s="90" t="s">
        <v>1</v>
      </c>
      <c r="E113" s="90">
        <v>13</v>
      </c>
      <c r="F113" s="117" t="s">
        <v>52</v>
      </c>
      <c r="G113" s="90" t="s">
        <v>8</v>
      </c>
      <c r="H113" s="91">
        <v>23.09</v>
      </c>
      <c r="I113" s="91">
        <v>22.98</v>
      </c>
      <c r="J113" s="91">
        <v>23.17</v>
      </c>
      <c r="K113" s="91">
        <v>19.5</v>
      </c>
      <c r="L113" s="91">
        <v>19.5</v>
      </c>
      <c r="M113" s="91">
        <v>19.63</v>
      </c>
      <c r="N113" s="91">
        <v>20.54</v>
      </c>
      <c r="O113" s="91">
        <v>20.65</v>
      </c>
      <c r="P113" s="91">
        <v>20.54</v>
      </c>
      <c r="Q113" s="91">
        <v>20.67</v>
      </c>
      <c r="R113" s="91">
        <v>20.57</v>
      </c>
      <c r="S113" s="91">
        <v>20.69</v>
      </c>
      <c r="T113" s="91">
        <v>2.09</v>
      </c>
      <c r="U113" s="91">
        <v>1.86</v>
      </c>
      <c r="V113" s="92">
        <v>7.1223254000000003</v>
      </c>
      <c r="W113" s="92">
        <v>0.68447449999999999</v>
      </c>
      <c r="X113" s="54" t="s">
        <v>25</v>
      </c>
      <c r="Y113" s="54" t="s">
        <v>25</v>
      </c>
      <c r="Z113" s="54" t="s">
        <v>25</v>
      </c>
      <c r="AA113" s="54" t="s">
        <v>25</v>
      </c>
      <c r="AB113" s="54" t="s">
        <v>25</v>
      </c>
      <c r="AC113" s="54" t="s">
        <v>25</v>
      </c>
      <c r="AD113" s="54" t="s">
        <v>25</v>
      </c>
      <c r="AE113" s="54" t="s">
        <v>25</v>
      </c>
      <c r="AF113" s="54" t="s">
        <v>25</v>
      </c>
      <c r="AG113" s="54" t="s">
        <v>25</v>
      </c>
      <c r="AH113" s="54" t="s">
        <v>25</v>
      </c>
      <c r="AI113" s="54" t="s">
        <v>25</v>
      </c>
      <c r="AJ113" s="54" t="s">
        <v>25</v>
      </c>
      <c r="AK113" s="54" t="s">
        <v>25</v>
      </c>
      <c r="AL113" s="55" t="s">
        <v>25</v>
      </c>
      <c r="AM113" s="55" t="s">
        <v>25</v>
      </c>
      <c r="AN113" s="64" t="s">
        <v>25</v>
      </c>
      <c r="AO113" s="48"/>
    </row>
    <row r="114" spans="1:41" x14ac:dyDescent="0.25">
      <c r="A114" s="93" t="s">
        <v>112</v>
      </c>
      <c r="B114" s="93">
        <v>92</v>
      </c>
      <c r="C114" s="93" t="s">
        <v>11</v>
      </c>
      <c r="D114" s="93" t="s">
        <v>2</v>
      </c>
      <c r="E114" s="93">
        <v>67</v>
      </c>
      <c r="F114" s="118" t="s">
        <v>52</v>
      </c>
      <c r="G114" s="93" t="s">
        <v>8</v>
      </c>
      <c r="H114" s="94">
        <v>23.79</v>
      </c>
      <c r="I114" s="94">
        <v>23.88</v>
      </c>
      <c r="J114" s="94">
        <v>24</v>
      </c>
      <c r="K114" s="94">
        <v>20.100000000000001</v>
      </c>
      <c r="L114" s="94">
        <v>20.28</v>
      </c>
      <c r="M114" s="94">
        <v>20.11</v>
      </c>
      <c r="N114" s="94">
        <v>21.5</v>
      </c>
      <c r="O114" s="94">
        <v>21.35</v>
      </c>
      <c r="P114" s="94">
        <v>21.42</v>
      </c>
      <c r="Q114" s="94">
        <v>21.32</v>
      </c>
      <c r="R114" s="94">
        <v>21.56</v>
      </c>
      <c r="S114" s="94">
        <v>21.44</v>
      </c>
      <c r="T114" s="94">
        <v>2.09</v>
      </c>
      <c r="U114" s="94">
        <v>1.86</v>
      </c>
      <c r="V114" s="95">
        <v>6.3810402000000002</v>
      </c>
      <c r="W114" s="95">
        <v>0.59635090000000002</v>
      </c>
      <c r="X114" s="56" t="s">
        <v>25</v>
      </c>
      <c r="Y114" s="56" t="s">
        <v>25</v>
      </c>
      <c r="Z114" s="56" t="s">
        <v>25</v>
      </c>
      <c r="AA114" s="56" t="s">
        <v>25</v>
      </c>
      <c r="AB114" s="56" t="s">
        <v>25</v>
      </c>
      <c r="AC114" s="56" t="s">
        <v>25</v>
      </c>
      <c r="AD114" s="56" t="s">
        <v>25</v>
      </c>
      <c r="AE114" s="56" t="s">
        <v>25</v>
      </c>
      <c r="AF114" s="56" t="s">
        <v>25</v>
      </c>
      <c r="AG114" s="56" t="s">
        <v>25</v>
      </c>
      <c r="AH114" s="56" t="s">
        <v>25</v>
      </c>
      <c r="AI114" s="56" t="s">
        <v>25</v>
      </c>
      <c r="AJ114" s="56" t="s">
        <v>25</v>
      </c>
      <c r="AK114" s="56" t="s">
        <v>25</v>
      </c>
      <c r="AL114" s="57" t="s">
        <v>25</v>
      </c>
      <c r="AM114" s="57" t="s">
        <v>25</v>
      </c>
      <c r="AN114" s="65" t="s">
        <v>25</v>
      </c>
      <c r="AO114" s="48"/>
    </row>
    <row r="115" spans="1:41" x14ac:dyDescent="0.25">
      <c r="A115" s="90" t="s">
        <v>102</v>
      </c>
      <c r="B115" s="90">
        <v>93</v>
      </c>
      <c r="C115" s="90" t="s">
        <v>11</v>
      </c>
      <c r="D115" s="90" t="s">
        <v>1</v>
      </c>
      <c r="E115" s="90">
        <v>33</v>
      </c>
      <c r="F115" s="117" t="s">
        <v>118</v>
      </c>
      <c r="G115" s="90" t="s">
        <v>30</v>
      </c>
      <c r="H115" s="91">
        <v>24.62</v>
      </c>
      <c r="I115" s="91">
        <v>24.56</v>
      </c>
      <c r="J115" s="91">
        <v>24.62</v>
      </c>
      <c r="K115" s="91">
        <v>21.08</v>
      </c>
      <c r="L115" s="91">
        <v>21.16</v>
      </c>
      <c r="M115" s="91">
        <v>21.2</v>
      </c>
      <c r="N115" s="91">
        <v>21.9</v>
      </c>
      <c r="O115" s="91">
        <v>21.88</v>
      </c>
      <c r="P115" s="91">
        <v>21.96</v>
      </c>
      <c r="Q115" s="91">
        <v>22.43</v>
      </c>
      <c r="R115" s="91">
        <v>22.42</v>
      </c>
      <c r="S115" s="91">
        <v>22.58</v>
      </c>
      <c r="T115" s="91">
        <v>2.11</v>
      </c>
      <c r="U115" s="91">
        <v>1.89</v>
      </c>
      <c r="V115" s="92">
        <v>5.3071131999999999</v>
      </c>
      <c r="W115" s="92">
        <v>0.19641810000000001</v>
      </c>
      <c r="X115" s="54" t="s">
        <v>25</v>
      </c>
      <c r="Y115" s="54" t="s">
        <v>25</v>
      </c>
      <c r="Z115" s="54" t="s">
        <v>25</v>
      </c>
      <c r="AA115" s="54" t="s">
        <v>25</v>
      </c>
      <c r="AB115" s="54" t="s">
        <v>25</v>
      </c>
      <c r="AC115" s="54" t="s">
        <v>25</v>
      </c>
      <c r="AD115" s="54" t="s">
        <v>25</v>
      </c>
      <c r="AE115" s="54" t="s">
        <v>25</v>
      </c>
      <c r="AF115" s="54" t="s">
        <v>25</v>
      </c>
      <c r="AG115" s="54" t="s">
        <v>25</v>
      </c>
      <c r="AH115" s="54" t="s">
        <v>25</v>
      </c>
      <c r="AI115" s="54" t="s">
        <v>25</v>
      </c>
      <c r="AJ115" s="54" t="s">
        <v>25</v>
      </c>
      <c r="AK115" s="54" t="s">
        <v>25</v>
      </c>
      <c r="AL115" s="55" t="s">
        <v>25</v>
      </c>
      <c r="AM115" s="55" t="s">
        <v>25</v>
      </c>
      <c r="AN115" s="64" t="s">
        <v>25</v>
      </c>
      <c r="AO115" s="48"/>
    </row>
    <row r="116" spans="1:41" x14ac:dyDescent="0.25">
      <c r="A116" s="93" t="s">
        <v>98</v>
      </c>
      <c r="B116" s="93">
        <v>94</v>
      </c>
      <c r="C116" s="93" t="s">
        <v>11</v>
      </c>
      <c r="D116" s="93" t="s">
        <v>1</v>
      </c>
      <c r="E116" s="93">
        <v>68</v>
      </c>
      <c r="F116" s="118" t="s">
        <v>118</v>
      </c>
      <c r="G116" s="93" t="s">
        <v>106</v>
      </c>
      <c r="H116" s="94">
        <v>23.27</v>
      </c>
      <c r="I116" s="94">
        <v>23.62</v>
      </c>
      <c r="J116" s="94">
        <v>23.54</v>
      </c>
      <c r="K116" s="94">
        <v>21.95</v>
      </c>
      <c r="L116" s="94">
        <v>22.01</v>
      </c>
      <c r="M116" s="94">
        <v>21.98</v>
      </c>
      <c r="N116" s="94">
        <v>21.98</v>
      </c>
      <c r="O116" s="94">
        <v>22.09</v>
      </c>
      <c r="P116" s="94">
        <v>22.02</v>
      </c>
      <c r="Q116" s="94">
        <v>24.59</v>
      </c>
      <c r="R116" s="94">
        <v>24.51</v>
      </c>
      <c r="S116" s="94">
        <v>23.08</v>
      </c>
      <c r="T116" s="94">
        <v>2.0699999999999998</v>
      </c>
      <c r="U116" s="94">
        <v>1.85</v>
      </c>
      <c r="V116" s="95">
        <v>10.551403199999999</v>
      </c>
      <c r="W116" s="95">
        <v>5.0553387000000001</v>
      </c>
      <c r="X116" s="56" t="s">
        <v>25</v>
      </c>
      <c r="Y116" s="56" t="s">
        <v>25</v>
      </c>
      <c r="Z116" s="56" t="s">
        <v>25</v>
      </c>
      <c r="AA116" s="56" t="s">
        <v>25</v>
      </c>
      <c r="AB116" s="56" t="s">
        <v>25</v>
      </c>
      <c r="AC116" s="56" t="s">
        <v>25</v>
      </c>
      <c r="AD116" s="56" t="s">
        <v>25</v>
      </c>
      <c r="AE116" s="56" t="s">
        <v>25</v>
      </c>
      <c r="AF116" s="56" t="s">
        <v>25</v>
      </c>
      <c r="AG116" s="56" t="s">
        <v>25</v>
      </c>
      <c r="AH116" s="56" t="s">
        <v>25</v>
      </c>
      <c r="AI116" s="56" t="s">
        <v>25</v>
      </c>
      <c r="AJ116" s="56" t="s">
        <v>25</v>
      </c>
      <c r="AK116" s="56" t="s">
        <v>25</v>
      </c>
      <c r="AL116" s="57" t="s">
        <v>25</v>
      </c>
      <c r="AM116" s="57" t="s">
        <v>25</v>
      </c>
      <c r="AN116" s="65" t="s">
        <v>25</v>
      </c>
      <c r="AO116" s="48"/>
    </row>
    <row r="117" spans="1:41" x14ac:dyDescent="0.25">
      <c r="A117" s="90" t="s">
        <v>99</v>
      </c>
      <c r="B117" s="90">
        <v>95</v>
      </c>
      <c r="C117" s="90" t="s">
        <v>11</v>
      </c>
      <c r="D117" s="90" t="s">
        <v>1</v>
      </c>
      <c r="E117" s="90">
        <v>45</v>
      </c>
      <c r="F117" s="117" t="s">
        <v>118</v>
      </c>
      <c r="G117" s="90" t="s">
        <v>106</v>
      </c>
      <c r="H117" s="91">
        <v>22.25</v>
      </c>
      <c r="I117" s="91">
        <v>22.27</v>
      </c>
      <c r="J117" s="91">
        <v>22.29</v>
      </c>
      <c r="K117" s="91">
        <v>18.77</v>
      </c>
      <c r="L117" s="91">
        <v>18.760000000000002</v>
      </c>
      <c r="M117" s="91">
        <v>18.829999999999998</v>
      </c>
      <c r="N117" s="91">
        <v>20.149999999999999</v>
      </c>
      <c r="O117" s="91">
        <v>20.14</v>
      </c>
      <c r="P117" s="91">
        <v>20.14</v>
      </c>
      <c r="Q117" s="91">
        <v>20.02</v>
      </c>
      <c r="R117" s="91">
        <v>20.05</v>
      </c>
      <c r="S117" s="91">
        <v>20.149999999999999</v>
      </c>
      <c r="T117" s="91">
        <v>2.1800000000000002</v>
      </c>
      <c r="U117" s="91">
        <v>1.91</v>
      </c>
      <c r="V117" s="92">
        <v>6.9278388999999994</v>
      </c>
      <c r="W117" s="92">
        <v>0.1513842</v>
      </c>
      <c r="X117" s="54" t="s">
        <v>25</v>
      </c>
      <c r="Y117" s="54" t="s">
        <v>25</v>
      </c>
      <c r="Z117" s="54" t="s">
        <v>25</v>
      </c>
      <c r="AA117" s="54" t="s">
        <v>25</v>
      </c>
      <c r="AB117" s="54" t="s">
        <v>25</v>
      </c>
      <c r="AC117" s="54" t="s">
        <v>25</v>
      </c>
      <c r="AD117" s="54" t="s">
        <v>25</v>
      </c>
      <c r="AE117" s="54" t="s">
        <v>25</v>
      </c>
      <c r="AF117" s="54" t="s">
        <v>25</v>
      </c>
      <c r="AG117" s="54" t="s">
        <v>25</v>
      </c>
      <c r="AH117" s="54" t="s">
        <v>25</v>
      </c>
      <c r="AI117" s="54" t="s">
        <v>25</v>
      </c>
      <c r="AJ117" s="54" t="s">
        <v>25</v>
      </c>
      <c r="AK117" s="54" t="s">
        <v>25</v>
      </c>
      <c r="AL117" s="55" t="s">
        <v>25</v>
      </c>
      <c r="AM117" s="55" t="s">
        <v>25</v>
      </c>
      <c r="AN117" s="64" t="s">
        <v>25</v>
      </c>
      <c r="AO117" s="48"/>
    </row>
    <row r="118" spans="1:41" x14ac:dyDescent="0.25">
      <c r="A118" s="93" t="s">
        <v>111</v>
      </c>
      <c r="B118" s="93">
        <v>96</v>
      </c>
      <c r="C118" s="93" t="s">
        <v>11</v>
      </c>
      <c r="D118" s="93" t="s">
        <v>1</v>
      </c>
      <c r="E118" s="93">
        <v>77</v>
      </c>
      <c r="F118" s="118" t="s">
        <v>118</v>
      </c>
      <c r="G118" s="93" t="s">
        <v>106</v>
      </c>
      <c r="H118" s="94">
        <v>22.41</v>
      </c>
      <c r="I118" s="94">
        <v>22.32</v>
      </c>
      <c r="J118" s="94">
        <v>22.29</v>
      </c>
      <c r="K118" s="94">
        <v>19.420000000000002</v>
      </c>
      <c r="L118" s="94">
        <v>19.2</v>
      </c>
      <c r="M118" s="94">
        <v>19.28</v>
      </c>
      <c r="N118" s="94">
        <v>20.71</v>
      </c>
      <c r="O118" s="94">
        <v>20.63</v>
      </c>
      <c r="P118" s="94">
        <v>20.66</v>
      </c>
      <c r="Q118" s="94">
        <v>20.85</v>
      </c>
      <c r="R118" s="94">
        <v>20.77</v>
      </c>
      <c r="S118" s="94">
        <v>20.81</v>
      </c>
      <c r="T118" s="94">
        <v>2.1800000000000002</v>
      </c>
      <c r="U118" s="94">
        <v>1.93</v>
      </c>
      <c r="V118" s="95">
        <v>8.5248270000000002</v>
      </c>
      <c r="W118" s="95">
        <v>0.48413199999999995</v>
      </c>
      <c r="X118" s="56" t="s">
        <v>25</v>
      </c>
      <c r="Y118" s="56" t="s">
        <v>25</v>
      </c>
      <c r="Z118" s="56" t="s">
        <v>25</v>
      </c>
      <c r="AA118" s="56" t="s">
        <v>25</v>
      </c>
      <c r="AB118" s="56" t="s">
        <v>25</v>
      </c>
      <c r="AC118" s="56" t="s">
        <v>25</v>
      </c>
      <c r="AD118" s="56" t="s">
        <v>25</v>
      </c>
      <c r="AE118" s="56" t="s">
        <v>25</v>
      </c>
      <c r="AF118" s="56" t="s">
        <v>25</v>
      </c>
      <c r="AG118" s="56" t="s">
        <v>25</v>
      </c>
      <c r="AH118" s="56" t="s">
        <v>25</v>
      </c>
      <c r="AI118" s="56" t="s">
        <v>25</v>
      </c>
      <c r="AJ118" s="56" t="s">
        <v>25</v>
      </c>
      <c r="AK118" s="56" t="s">
        <v>25</v>
      </c>
      <c r="AL118" s="57" t="s">
        <v>25</v>
      </c>
      <c r="AM118" s="57" t="s">
        <v>25</v>
      </c>
      <c r="AN118" s="65" t="s">
        <v>25</v>
      </c>
      <c r="AO118" s="48"/>
    </row>
    <row r="119" spans="1:41" x14ac:dyDescent="0.25">
      <c r="A119" s="90" t="s">
        <v>111</v>
      </c>
      <c r="B119" s="90">
        <v>97</v>
      </c>
      <c r="C119" s="90" t="s">
        <v>11</v>
      </c>
      <c r="D119" s="90" t="s">
        <v>1</v>
      </c>
      <c r="E119" s="90">
        <v>53</v>
      </c>
      <c r="F119" s="117" t="s">
        <v>52</v>
      </c>
      <c r="G119" s="90" t="s">
        <v>8</v>
      </c>
      <c r="H119" s="91">
        <v>23.01</v>
      </c>
      <c r="I119" s="91">
        <v>22.87</v>
      </c>
      <c r="J119" s="91">
        <v>22.84</v>
      </c>
      <c r="K119" s="91">
        <v>20.14</v>
      </c>
      <c r="L119" s="91">
        <v>20.010000000000002</v>
      </c>
      <c r="M119" s="91">
        <v>19.920000000000002</v>
      </c>
      <c r="N119" s="91">
        <v>21.47</v>
      </c>
      <c r="O119" s="91">
        <v>21.34</v>
      </c>
      <c r="P119" s="91">
        <v>21.49</v>
      </c>
      <c r="Q119" s="91">
        <v>21.57</v>
      </c>
      <c r="R119" s="91">
        <v>21.55</v>
      </c>
      <c r="S119" s="91">
        <v>21.68</v>
      </c>
      <c r="T119" s="91">
        <v>2.1800000000000002</v>
      </c>
      <c r="U119" s="91">
        <v>1.93</v>
      </c>
      <c r="V119" s="92">
        <v>9.5381447999999995</v>
      </c>
      <c r="W119" s="92">
        <v>1.1377541</v>
      </c>
      <c r="X119" s="54" t="s">
        <v>25</v>
      </c>
      <c r="Y119" s="54" t="s">
        <v>25</v>
      </c>
      <c r="Z119" s="54" t="s">
        <v>25</v>
      </c>
      <c r="AA119" s="54" t="s">
        <v>25</v>
      </c>
      <c r="AB119" s="54" t="s">
        <v>25</v>
      </c>
      <c r="AC119" s="54" t="s">
        <v>25</v>
      </c>
      <c r="AD119" s="54" t="s">
        <v>25</v>
      </c>
      <c r="AE119" s="54" t="s">
        <v>25</v>
      </c>
      <c r="AF119" s="54" t="s">
        <v>25</v>
      </c>
      <c r="AG119" s="54" t="s">
        <v>25</v>
      </c>
      <c r="AH119" s="54" t="s">
        <v>25</v>
      </c>
      <c r="AI119" s="54" t="s">
        <v>25</v>
      </c>
      <c r="AJ119" s="54" t="s">
        <v>25</v>
      </c>
      <c r="AK119" s="54" t="s">
        <v>25</v>
      </c>
      <c r="AL119" s="55" t="s">
        <v>25</v>
      </c>
      <c r="AM119" s="55" t="s">
        <v>25</v>
      </c>
      <c r="AN119" s="64" t="s">
        <v>25</v>
      </c>
      <c r="AO119" s="48"/>
    </row>
    <row r="120" spans="1:41" x14ac:dyDescent="0.25">
      <c r="A120" s="93" t="s">
        <v>99</v>
      </c>
      <c r="B120" s="93">
        <v>98</v>
      </c>
      <c r="C120" s="93" t="s">
        <v>11</v>
      </c>
      <c r="D120" s="93" t="s">
        <v>2</v>
      </c>
      <c r="E120" s="93">
        <v>50</v>
      </c>
      <c r="F120" s="118" t="s">
        <v>118</v>
      </c>
      <c r="G120" s="93" t="s">
        <v>106</v>
      </c>
      <c r="H120" s="94">
        <v>24.97</v>
      </c>
      <c r="I120" s="94">
        <v>25.04</v>
      </c>
      <c r="J120" s="94">
        <v>25.06</v>
      </c>
      <c r="K120" s="94">
        <v>22.12</v>
      </c>
      <c r="L120" s="94">
        <v>22.04</v>
      </c>
      <c r="M120" s="94">
        <v>21.92</v>
      </c>
      <c r="N120" s="94">
        <v>22.91</v>
      </c>
      <c r="O120" s="94">
        <v>22.95</v>
      </c>
      <c r="P120" s="94">
        <v>22.89</v>
      </c>
      <c r="Q120" s="94">
        <v>23.43</v>
      </c>
      <c r="R120" s="94">
        <v>23.42</v>
      </c>
      <c r="S120" s="94">
        <v>23.19</v>
      </c>
      <c r="T120" s="94">
        <v>2.1800000000000002</v>
      </c>
      <c r="U120" s="94">
        <v>1.91</v>
      </c>
      <c r="V120" s="95">
        <v>7.3352370999999996</v>
      </c>
      <c r="W120" s="95">
        <v>0.30865519999999996</v>
      </c>
      <c r="X120" s="56" t="s">
        <v>25</v>
      </c>
      <c r="Y120" s="56" t="s">
        <v>25</v>
      </c>
      <c r="Z120" s="56" t="s">
        <v>25</v>
      </c>
      <c r="AA120" s="56" t="s">
        <v>25</v>
      </c>
      <c r="AB120" s="56" t="s">
        <v>25</v>
      </c>
      <c r="AC120" s="56" t="s">
        <v>25</v>
      </c>
      <c r="AD120" s="56" t="s">
        <v>25</v>
      </c>
      <c r="AE120" s="56" t="s">
        <v>25</v>
      </c>
      <c r="AF120" s="56" t="s">
        <v>25</v>
      </c>
      <c r="AG120" s="56" t="s">
        <v>25</v>
      </c>
      <c r="AH120" s="56" t="s">
        <v>25</v>
      </c>
      <c r="AI120" s="56" t="s">
        <v>25</v>
      </c>
      <c r="AJ120" s="56" t="s">
        <v>25</v>
      </c>
      <c r="AK120" s="56" t="s">
        <v>25</v>
      </c>
      <c r="AL120" s="57" t="s">
        <v>25</v>
      </c>
      <c r="AM120" s="57" t="s">
        <v>25</v>
      </c>
      <c r="AN120" s="65" t="s">
        <v>25</v>
      </c>
      <c r="AO120" s="48"/>
    </row>
    <row r="121" spans="1:41" x14ac:dyDescent="0.25">
      <c r="A121" s="90" t="s">
        <v>99</v>
      </c>
      <c r="B121" s="90">
        <v>99</v>
      </c>
      <c r="C121" s="90" t="s">
        <v>11</v>
      </c>
      <c r="D121" s="90" t="s">
        <v>1</v>
      </c>
      <c r="E121" s="90">
        <v>26</v>
      </c>
      <c r="F121" s="117" t="s">
        <v>118</v>
      </c>
      <c r="G121" s="90" t="s">
        <v>30</v>
      </c>
      <c r="H121" s="91">
        <v>23.89</v>
      </c>
      <c r="I121" s="91">
        <v>23.89</v>
      </c>
      <c r="J121" s="91">
        <v>23.88</v>
      </c>
      <c r="K121" s="91">
        <v>20.49</v>
      </c>
      <c r="L121" s="91">
        <v>20.58</v>
      </c>
      <c r="M121" s="91">
        <v>20.309999999999999</v>
      </c>
      <c r="N121" s="91">
        <v>21.76</v>
      </c>
      <c r="O121" s="91">
        <v>21.79</v>
      </c>
      <c r="P121" s="91">
        <v>21.67</v>
      </c>
      <c r="Q121" s="91">
        <v>21.97</v>
      </c>
      <c r="R121" s="91">
        <v>21.9</v>
      </c>
      <c r="S121" s="91">
        <v>21.96</v>
      </c>
      <c r="T121" s="91">
        <v>2.1800000000000002</v>
      </c>
      <c r="U121" s="91">
        <v>1.91</v>
      </c>
      <c r="V121" s="92">
        <v>6.1471800999999999</v>
      </c>
      <c r="W121" s="92">
        <v>0.63839170000000001</v>
      </c>
      <c r="X121" s="54" t="s">
        <v>25</v>
      </c>
      <c r="Y121" s="54" t="s">
        <v>25</v>
      </c>
      <c r="Z121" s="54" t="s">
        <v>25</v>
      </c>
      <c r="AA121" s="54" t="s">
        <v>25</v>
      </c>
      <c r="AB121" s="54" t="s">
        <v>25</v>
      </c>
      <c r="AC121" s="54" t="s">
        <v>25</v>
      </c>
      <c r="AD121" s="54" t="s">
        <v>25</v>
      </c>
      <c r="AE121" s="54" t="s">
        <v>25</v>
      </c>
      <c r="AF121" s="54" t="s">
        <v>25</v>
      </c>
      <c r="AG121" s="54" t="s">
        <v>25</v>
      </c>
      <c r="AH121" s="54" t="s">
        <v>25</v>
      </c>
      <c r="AI121" s="54" t="s">
        <v>25</v>
      </c>
      <c r="AJ121" s="54" t="s">
        <v>25</v>
      </c>
      <c r="AK121" s="54" t="s">
        <v>25</v>
      </c>
      <c r="AL121" s="55" t="s">
        <v>25</v>
      </c>
      <c r="AM121" s="55" t="s">
        <v>25</v>
      </c>
      <c r="AN121" s="64" t="s">
        <v>25</v>
      </c>
      <c r="AO121" s="48"/>
    </row>
    <row r="122" spans="1:41" x14ac:dyDescent="0.25">
      <c r="A122" s="90" t="s">
        <v>110</v>
      </c>
      <c r="B122" s="90">
        <v>100</v>
      </c>
      <c r="C122" s="90" t="s">
        <v>11</v>
      </c>
      <c r="D122" s="90" t="s">
        <v>1</v>
      </c>
      <c r="E122" s="90">
        <v>33</v>
      </c>
      <c r="F122" s="117" t="s">
        <v>52</v>
      </c>
      <c r="G122" s="90" t="s">
        <v>30</v>
      </c>
      <c r="H122" s="91">
        <v>24.62</v>
      </c>
      <c r="I122" s="91">
        <v>24.7</v>
      </c>
      <c r="J122" s="91">
        <v>24.68</v>
      </c>
      <c r="K122" s="91">
        <v>21.61</v>
      </c>
      <c r="L122" s="91">
        <v>21.7</v>
      </c>
      <c r="M122" s="91">
        <v>21.92</v>
      </c>
      <c r="N122" s="91">
        <v>22.42</v>
      </c>
      <c r="O122" s="91">
        <v>22.24</v>
      </c>
      <c r="P122" s="91">
        <v>22.25</v>
      </c>
      <c r="Q122" s="91">
        <v>22.72</v>
      </c>
      <c r="R122" s="91">
        <v>22.62</v>
      </c>
      <c r="S122" s="91">
        <v>22.77</v>
      </c>
      <c r="T122" s="91">
        <v>2.14</v>
      </c>
      <c r="U122" s="91">
        <v>1.91</v>
      </c>
      <c r="V122" s="92">
        <v>8.395643999999999</v>
      </c>
      <c r="W122" s="92">
        <v>1.0005167000000001</v>
      </c>
      <c r="X122" s="54" t="s">
        <v>25</v>
      </c>
      <c r="Y122" s="54" t="s">
        <v>25</v>
      </c>
      <c r="Z122" s="54" t="s">
        <v>25</v>
      </c>
      <c r="AA122" s="54" t="s">
        <v>25</v>
      </c>
      <c r="AB122" s="54" t="s">
        <v>25</v>
      </c>
      <c r="AC122" s="54" t="s">
        <v>25</v>
      </c>
      <c r="AD122" s="54" t="s">
        <v>25</v>
      </c>
      <c r="AE122" s="54" t="s">
        <v>25</v>
      </c>
      <c r="AF122" s="54" t="s">
        <v>25</v>
      </c>
      <c r="AG122" s="54" t="s">
        <v>25</v>
      </c>
      <c r="AH122" s="54" t="s">
        <v>25</v>
      </c>
      <c r="AI122" s="54" t="s">
        <v>25</v>
      </c>
      <c r="AJ122" s="54" t="s">
        <v>25</v>
      </c>
      <c r="AK122" s="54" t="s">
        <v>25</v>
      </c>
      <c r="AL122" s="55" t="s">
        <v>25</v>
      </c>
      <c r="AM122" s="55" t="s">
        <v>25</v>
      </c>
      <c r="AN122" s="64" t="s">
        <v>25</v>
      </c>
      <c r="AO122" s="48"/>
    </row>
    <row r="123" spans="1:41" x14ac:dyDescent="0.25">
      <c r="A123" s="93" t="s">
        <v>113</v>
      </c>
      <c r="B123" s="93">
        <v>101</v>
      </c>
      <c r="C123" s="93" t="s">
        <v>11</v>
      </c>
      <c r="D123" s="93" t="s">
        <v>1</v>
      </c>
      <c r="E123" s="93">
        <v>25</v>
      </c>
      <c r="F123" s="118" t="s">
        <v>52</v>
      </c>
      <c r="G123" s="93" t="s">
        <v>30</v>
      </c>
      <c r="H123" s="94">
        <v>23.78</v>
      </c>
      <c r="I123" s="94">
        <v>23.77</v>
      </c>
      <c r="J123" s="94">
        <v>23.69</v>
      </c>
      <c r="K123" s="94">
        <v>22.1</v>
      </c>
      <c r="L123" s="94">
        <v>22.05</v>
      </c>
      <c r="M123" s="94">
        <v>22.13</v>
      </c>
      <c r="N123" s="94">
        <v>22.02</v>
      </c>
      <c r="O123" s="94">
        <v>21.88</v>
      </c>
      <c r="P123" s="94">
        <v>21.87</v>
      </c>
      <c r="Q123" s="94">
        <v>23.56</v>
      </c>
      <c r="R123" s="94">
        <v>23.51</v>
      </c>
      <c r="S123" s="94">
        <v>23.51</v>
      </c>
      <c r="T123" s="94">
        <v>2.13</v>
      </c>
      <c r="U123" s="94">
        <v>1.9</v>
      </c>
      <c r="V123" s="95">
        <v>10.262259</v>
      </c>
      <c r="W123" s="95">
        <v>0.44823079999999998</v>
      </c>
      <c r="X123" s="56" t="s">
        <v>25</v>
      </c>
      <c r="Y123" s="56" t="s">
        <v>25</v>
      </c>
      <c r="Z123" s="56" t="s">
        <v>25</v>
      </c>
      <c r="AA123" s="56" t="s">
        <v>25</v>
      </c>
      <c r="AB123" s="56" t="s">
        <v>25</v>
      </c>
      <c r="AC123" s="56" t="s">
        <v>25</v>
      </c>
      <c r="AD123" s="56" t="s">
        <v>25</v>
      </c>
      <c r="AE123" s="56" t="s">
        <v>25</v>
      </c>
      <c r="AF123" s="56" t="s">
        <v>25</v>
      </c>
      <c r="AG123" s="56" t="s">
        <v>25</v>
      </c>
      <c r="AH123" s="56" t="s">
        <v>25</v>
      </c>
      <c r="AI123" s="56" t="s">
        <v>25</v>
      </c>
      <c r="AJ123" s="56" t="s">
        <v>25</v>
      </c>
      <c r="AK123" s="56" t="s">
        <v>25</v>
      </c>
      <c r="AL123" s="57" t="s">
        <v>25</v>
      </c>
      <c r="AM123" s="57" t="s">
        <v>25</v>
      </c>
      <c r="AN123" s="65" t="s">
        <v>25</v>
      </c>
      <c r="AO123" s="48"/>
    </row>
    <row r="124" spans="1:41" x14ac:dyDescent="0.25">
      <c r="A124" s="93" t="s">
        <v>95</v>
      </c>
      <c r="B124" s="93">
        <v>102</v>
      </c>
      <c r="C124" s="93" t="s">
        <v>11</v>
      </c>
      <c r="D124" s="93" t="s">
        <v>1</v>
      </c>
      <c r="E124" s="93">
        <v>44</v>
      </c>
      <c r="F124" s="118" t="s">
        <v>52</v>
      </c>
      <c r="G124" s="93" t="s">
        <v>8</v>
      </c>
      <c r="H124" s="94">
        <v>30.12</v>
      </c>
      <c r="I124" s="94">
        <v>29.42</v>
      </c>
      <c r="J124" s="94">
        <v>29.93</v>
      </c>
      <c r="K124" s="94">
        <v>27.17</v>
      </c>
      <c r="L124" s="94">
        <v>26.72</v>
      </c>
      <c r="M124" s="94">
        <v>26.57</v>
      </c>
      <c r="N124" s="94">
        <v>26.58</v>
      </c>
      <c r="O124" s="94">
        <v>26.89</v>
      </c>
      <c r="P124" s="94" t="s">
        <v>25</v>
      </c>
      <c r="Q124" s="94">
        <v>27.26</v>
      </c>
      <c r="R124" s="94">
        <v>27.2</v>
      </c>
      <c r="S124" s="94">
        <v>27.19</v>
      </c>
      <c r="T124" s="94">
        <v>2.14</v>
      </c>
      <c r="U124" s="94">
        <v>1.91</v>
      </c>
      <c r="V124" s="95">
        <v>8.3018071999999989</v>
      </c>
      <c r="W124" s="95">
        <v>3.3489123000000003</v>
      </c>
      <c r="X124" s="56" t="s">
        <v>25</v>
      </c>
      <c r="Y124" s="56" t="s">
        <v>25</v>
      </c>
      <c r="Z124" s="56" t="s">
        <v>25</v>
      </c>
      <c r="AA124" s="56" t="s">
        <v>25</v>
      </c>
      <c r="AB124" s="56" t="s">
        <v>25</v>
      </c>
      <c r="AC124" s="56" t="s">
        <v>25</v>
      </c>
      <c r="AD124" s="56" t="s">
        <v>25</v>
      </c>
      <c r="AE124" s="56" t="s">
        <v>25</v>
      </c>
      <c r="AF124" s="56" t="s">
        <v>25</v>
      </c>
      <c r="AG124" s="56" t="s">
        <v>25</v>
      </c>
      <c r="AH124" s="56" t="s">
        <v>25</v>
      </c>
      <c r="AI124" s="56" t="s">
        <v>25</v>
      </c>
      <c r="AJ124" s="56" t="s">
        <v>25</v>
      </c>
      <c r="AK124" s="56" t="s">
        <v>25</v>
      </c>
      <c r="AL124" s="57" t="s">
        <v>25</v>
      </c>
      <c r="AM124" s="57" t="s">
        <v>25</v>
      </c>
      <c r="AN124" s="65" t="s">
        <v>25</v>
      </c>
      <c r="AO124" s="48"/>
    </row>
    <row r="125" spans="1:41" x14ac:dyDescent="0.25">
      <c r="A125" s="90" t="s">
        <v>111</v>
      </c>
      <c r="B125" s="90">
        <v>103</v>
      </c>
      <c r="C125" s="90" t="s">
        <v>11</v>
      </c>
      <c r="D125" s="90" t="s">
        <v>2</v>
      </c>
      <c r="E125" s="90">
        <v>45</v>
      </c>
      <c r="F125" s="117" t="s">
        <v>52</v>
      </c>
      <c r="G125" s="90" t="s">
        <v>8</v>
      </c>
      <c r="H125" s="91">
        <v>23.48</v>
      </c>
      <c r="I125" s="91">
        <v>23.55</v>
      </c>
      <c r="J125" s="91">
        <v>23.49</v>
      </c>
      <c r="K125" s="91">
        <v>20.04</v>
      </c>
      <c r="L125" s="91">
        <v>20</v>
      </c>
      <c r="M125" s="91">
        <v>19.89</v>
      </c>
      <c r="N125" s="91">
        <v>21.22</v>
      </c>
      <c r="O125" s="91">
        <v>21.32</v>
      </c>
      <c r="P125" s="91">
        <v>21.32</v>
      </c>
      <c r="Q125" s="91">
        <v>21.48</v>
      </c>
      <c r="R125" s="91">
        <v>21.44</v>
      </c>
      <c r="S125" s="91">
        <v>21.44</v>
      </c>
      <c r="T125" s="91">
        <v>2.1800000000000002</v>
      </c>
      <c r="U125" s="91">
        <v>1.93</v>
      </c>
      <c r="V125" s="92">
        <v>5.7282945000000005</v>
      </c>
      <c r="W125" s="92">
        <v>0.27535860000000001</v>
      </c>
      <c r="X125" s="54" t="s">
        <v>25</v>
      </c>
      <c r="Y125" s="54" t="s">
        <v>25</v>
      </c>
      <c r="Z125" s="54" t="s">
        <v>25</v>
      </c>
      <c r="AA125" s="54" t="s">
        <v>25</v>
      </c>
      <c r="AB125" s="54" t="s">
        <v>25</v>
      </c>
      <c r="AC125" s="54" t="s">
        <v>25</v>
      </c>
      <c r="AD125" s="54" t="s">
        <v>25</v>
      </c>
      <c r="AE125" s="54" t="s">
        <v>25</v>
      </c>
      <c r="AF125" s="54" t="s">
        <v>25</v>
      </c>
      <c r="AG125" s="54" t="s">
        <v>25</v>
      </c>
      <c r="AH125" s="54" t="s">
        <v>25</v>
      </c>
      <c r="AI125" s="54" t="s">
        <v>25</v>
      </c>
      <c r="AJ125" s="54" t="s">
        <v>25</v>
      </c>
      <c r="AK125" s="54" t="s">
        <v>25</v>
      </c>
      <c r="AL125" s="55" t="s">
        <v>25</v>
      </c>
      <c r="AM125" s="55" t="s">
        <v>25</v>
      </c>
      <c r="AN125" s="64" t="s">
        <v>25</v>
      </c>
      <c r="AO125" s="48"/>
    </row>
    <row r="126" spans="1:41" x14ac:dyDescent="0.25">
      <c r="A126" s="93" t="s">
        <v>100</v>
      </c>
      <c r="B126" s="93">
        <v>104</v>
      </c>
      <c r="C126" s="93" t="s">
        <v>11</v>
      </c>
      <c r="D126" s="93" t="s">
        <v>2</v>
      </c>
      <c r="E126" s="93">
        <v>43</v>
      </c>
      <c r="F126" s="118" t="s">
        <v>52</v>
      </c>
      <c r="G126" s="93" t="s">
        <v>8</v>
      </c>
      <c r="H126" s="94">
        <v>25.12</v>
      </c>
      <c r="I126" s="94">
        <v>25.06</v>
      </c>
      <c r="J126" s="94">
        <v>25.05</v>
      </c>
      <c r="K126" s="94">
        <v>22.11</v>
      </c>
      <c r="L126" s="94">
        <v>21.86</v>
      </c>
      <c r="M126" s="94">
        <v>22.16</v>
      </c>
      <c r="N126" s="94">
        <v>22.92</v>
      </c>
      <c r="O126" s="94">
        <v>22.93</v>
      </c>
      <c r="P126" s="94">
        <v>22.91</v>
      </c>
      <c r="Q126" s="94">
        <v>22.85</v>
      </c>
      <c r="R126" s="94">
        <v>22.88</v>
      </c>
      <c r="S126" s="94">
        <v>23.04</v>
      </c>
      <c r="T126" s="94">
        <v>2.14</v>
      </c>
      <c r="U126" s="94">
        <v>1.91</v>
      </c>
      <c r="V126" s="95">
        <v>9.9815292000000007</v>
      </c>
      <c r="W126" s="95">
        <v>0.88307930000000001</v>
      </c>
      <c r="X126" s="56" t="s">
        <v>25</v>
      </c>
      <c r="Y126" s="56" t="s">
        <v>25</v>
      </c>
      <c r="Z126" s="56" t="s">
        <v>25</v>
      </c>
      <c r="AA126" s="56" t="s">
        <v>25</v>
      </c>
      <c r="AB126" s="56" t="s">
        <v>25</v>
      </c>
      <c r="AC126" s="56" t="s">
        <v>25</v>
      </c>
      <c r="AD126" s="56" t="s">
        <v>25</v>
      </c>
      <c r="AE126" s="56" t="s">
        <v>25</v>
      </c>
      <c r="AF126" s="56" t="s">
        <v>25</v>
      </c>
      <c r="AG126" s="56" t="s">
        <v>25</v>
      </c>
      <c r="AH126" s="56" t="s">
        <v>25</v>
      </c>
      <c r="AI126" s="56" t="s">
        <v>25</v>
      </c>
      <c r="AJ126" s="56" t="s">
        <v>25</v>
      </c>
      <c r="AK126" s="56" t="s">
        <v>25</v>
      </c>
      <c r="AL126" s="57" t="s">
        <v>25</v>
      </c>
      <c r="AM126" s="57" t="s">
        <v>25</v>
      </c>
      <c r="AN126" s="65" t="s">
        <v>25</v>
      </c>
      <c r="AO126" s="48"/>
    </row>
    <row r="127" spans="1:41" x14ac:dyDescent="0.25">
      <c r="A127" s="90" t="s">
        <v>116</v>
      </c>
      <c r="B127" s="90">
        <v>105</v>
      </c>
      <c r="C127" s="90" t="s">
        <v>11</v>
      </c>
      <c r="D127" s="90" t="s">
        <v>2</v>
      </c>
      <c r="E127" s="90">
        <v>43</v>
      </c>
      <c r="F127" s="117" t="s">
        <v>52</v>
      </c>
      <c r="G127" s="90" t="s">
        <v>8</v>
      </c>
      <c r="H127" s="91">
        <v>24.2</v>
      </c>
      <c r="I127" s="91">
        <v>24.17</v>
      </c>
      <c r="J127" s="91">
        <v>24.02</v>
      </c>
      <c r="K127" s="91" t="s">
        <v>25</v>
      </c>
      <c r="L127" s="91">
        <v>20.97</v>
      </c>
      <c r="M127" s="91">
        <v>21.23</v>
      </c>
      <c r="N127" s="91">
        <v>22.62</v>
      </c>
      <c r="O127" s="91">
        <v>22.56</v>
      </c>
      <c r="P127" s="91">
        <v>22.67</v>
      </c>
      <c r="Q127" s="91">
        <v>22.64</v>
      </c>
      <c r="R127" s="91">
        <v>22.59</v>
      </c>
      <c r="S127" s="91">
        <v>22.72</v>
      </c>
      <c r="T127" s="91">
        <v>2.14</v>
      </c>
      <c r="U127" s="91">
        <v>1.9</v>
      </c>
      <c r="V127" s="92">
        <v>9.7441412000000014</v>
      </c>
      <c r="W127" s="92">
        <v>0.97947919999999999</v>
      </c>
      <c r="X127" s="54" t="s">
        <v>25</v>
      </c>
      <c r="Y127" s="54" t="s">
        <v>25</v>
      </c>
      <c r="Z127" s="54" t="s">
        <v>25</v>
      </c>
      <c r="AA127" s="54" t="s">
        <v>25</v>
      </c>
      <c r="AB127" s="54" t="s">
        <v>25</v>
      </c>
      <c r="AC127" s="54" t="s">
        <v>25</v>
      </c>
      <c r="AD127" s="54" t="s">
        <v>25</v>
      </c>
      <c r="AE127" s="54" t="s">
        <v>25</v>
      </c>
      <c r="AF127" s="54" t="s">
        <v>25</v>
      </c>
      <c r="AG127" s="54" t="s">
        <v>25</v>
      </c>
      <c r="AH127" s="54" t="s">
        <v>25</v>
      </c>
      <c r="AI127" s="54" t="s">
        <v>25</v>
      </c>
      <c r="AJ127" s="54" t="s">
        <v>25</v>
      </c>
      <c r="AK127" s="54" t="s">
        <v>25</v>
      </c>
      <c r="AL127" s="55" t="s">
        <v>25</v>
      </c>
      <c r="AM127" s="55" t="s">
        <v>25</v>
      </c>
      <c r="AN127" s="64" t="s">
        <v>25</v>
      </c>
      <c r="AO127" s="48"/>
    </row>
    <row r="128" spans="1:41" x14ac:dyDescent="0.25">
      <c r="A128" s="93" t="s">
        <v>116</v>
      </c>
      <c r="B128" s="93">
        <v>106</v>
      </c>
      <c r="C128" s="93" t="s">
        <v>11</v>
      </c>
      <c r="D128" s="93" t="s">
        <v>1</v>
      </c>
      <c r="E128" s="93">
        <v>56</v>
      </c>
      <c r="F128" s="118" t="s">
        <v>118</v>
      </c>
      <c r="G128" s="93" t="s">
        <v>106</v>
      </c>
      <c r="H128" s="94">
        <v>25.64</v>
      </c>
      <c r="I128" s="94">
        <v>25.56</v>
      </c>
      <c r="J128" s="94">
        <v>25.26</v>
      </c>
      <c r="K128" s="94">
        <v>22.08</v>
      </c>
      <c r="L128" s="94">
        <v>22.26</v>
      </c>
      <c r="M128" s="94">
        <v>22.21</v>
      </c>
      <c r="N128" s="94">
        <v>23.19</v>
      </c>
      <c r="O128" s="94">
        <v>23.24</v>
      </c>
      <c r="P128" s="94">
        <v>23.16</v>
      </c>
      <c r="Q128" s="94">
        <v>23.51</v>
      </c>
      <c r="R128" s="94">
        <v>23.6</v>
      </c>
      <c r="S128" s="94">
        <v>23.59</v>
      </c>
      <c r="T128" s="94">
        <v>2.14</v>
      </c>
      <c r="U128" s="94">
        <v>1.9</v>
      </c>
      <c r="V128" s="95">
        <v>6.4356750000000007</v>
      </c>
      <c r="W128" s="95">
        <v>0.76506459999999998</v>
      </c>
      <c r="X128" s="56" t="s">
        <v>25</v>
      </c>
      <c r="Y128" s="56" t="s">
        <v>25</v>
      </c>
      <c r="Z128" s="56" t="s">
        <v>25</v>
      </c>
      <c r="AA128" s="56" t="s">
        <v>25</v>
      </c>
      <c r="AB128" s="56" t="s">
        <v>25</v>
      </c>
      <c r="AC128" s="56" t="s">
        <v>25</v>
      </c>
      <c r="AD128" s="56" t="s">
        <v>25</v>
      </c>
      <c r="AE128" s="56" t="s">
        <v>25</v>
      </c>
      <c r="AF128" s="56" t="s">
        <v>25</v>
      </c>
      <c r="AG128" s="56" t="s">
        <v>25</v>
      </c>
      <c r="AH128" s="56" t="s">
        <v>25</v>
      </c>
      <c r="AI128" s="56" t="s">
        <v>25</v>
      </c>
      <c r="AJ128" s="56" t="s">
        <v>25</v>
      </c>
      <c r="AK128" s="56" t="s">
        <v>25</v>
      </c>
      <c r="AL128" s="57" t="s">
        <v>25</v>
      </c>
      <c r="AM128" s="57" t="s">
        <v>25</v>
      </c>
      <c r="AN128" s="65" t="s">
        <v>25</v>
      </c>
      <c r="AO128" s="48"/>
    </row>
    <row r="129" spans="1:41" x14ac:dyDescent="0.25">
      <c r="A129" s="90" t="s">
        <v>99</v>
      </c>
      <c r="B129" s="90">
        <v>107</v>
      </c>
      <c r="C129" s="90" t="s">
        <v>11</v>
      </c>
      <c r="D129" s="90" t="s">
        <v>1</v>
      </c>
      <c r="E129" s="90">
        <v>34</v>
      </c>
      <c r="F129" s="117" t="s">
        <v>118</v>
      </c>
      <c r="G129" s="90" t="s">
        <v>106</v>
      </c>
      <c r="H129" s="91">
        <v>23.22</v>
      </c>
      <c r="I129" s="91">
        <v>23.02</v>
      </c>
      <c r="J129" s="91">
        <v>23</v>
      </c>
      <c r="K129" s="91">
        <v>19.73</v>
      </c>
      <c r="L129" s="91">
        <v>19.93</v>
      </c>
      <c r="M129" s="91">
        <v>19.82</v>
      </c>
      <c r="N129" s="91">
        <v>21.15</v>
      </c>
      <c r="O129" s="91">
        <v>21.07</v>
      </c>
      <c r="P129" s="91">
        <v>21.07</v>
      </c>
      <c r="Q129" s="91">
        <v>21.14</v>
      </c>
      <c r="R129" s="91">
        <v>21.08</v>
      </c>
      <c r="S129" s="91">
        <v>21.11</v>
      </c>
      <c r="T129" s="91">
        <v>2.1800000000000002</v>
      </c>
      <c r="U129" s="91">
        <v>1.91</v>
      </c>
      <c r="V129" s="92">
        <v>7.9015658000000002</v>
      </c>
      <c r="W129" s="92">
        <v>0.75550879999999998</v>
      </c>
      <c r="X129" s="54" t="s">
        <v>25</v>
      </c>
      <c r="Y129" s="54" t="s">
        <v>25</v>
      </c>
      <c r="Z129" s="54" t="s">
        <v>25</v>
      </c>
      <c r="AA129" s="54" t="s">
        <v>25</v>
      </c>
      <c r="AB129" s="54" t="s">
        <v>25</v>
      </c>
      <c r="AC129" s="54" t="s">
        <v>25</v>
      </c>
      <c r="AD129" s="54" t="s">
        <v>25</v>
      </c>
      <c r="AE129" s="54" t="s">
        <v>25</v>
      </c>
      <c r="AF129" s="54" t="s">
        <v>25</v>
      </c>
      <c r="AG129" s="54" t="s">
        <v>25</v>
      </c>
      <c r="AH129" s="54" t="s">
        <v>25</v>
      </c>
      <c r="AI129" s="54" t="s">
        <v>25</v>
      </c>
      <c r="AJ129" s="54" t="s">
        <v>25</v>
      </c>
      <c r="AK129" s="54" t="s">
        <v>25</v>
      </c>
      <c r="AL129" s="55" t="s">
        <v>25</v>
      </c>
      <c r="AM129" s="55" t="s">
        <v>25</v>
      </c>
      <c r="AN129" s="64" t="s">
        <v>25</v>
      </c>
      <c r="AO129" s="48"/>
    </row>
    <row r="130" spans="1:41" x14ac:dyDescent="0.25">
      <c r="A130" s="93" t="s">
        <v>98</v>
      </c>
      <c r="B130" s="93">
        <v>108</v>
      </c>
      <c r="C130" s="93" t="s">
        <v>11</v>
      </c>
      <c r="D130" s="93" t="s">
        <v>1</v>
      </c>
      <c r="E130" s="93">
        <v>57</v>
      </c>
      <c r="F130" s="118" t="s">
        <v>118</v>
      </c>
      <c r="G130" s="93" t="s">
        <v>30</v>
      </c>
      <c r="H130" s="94">
        <v>25.83</v>
      </c>
      <c r="I130" s="94">
        <v>25.91</v>
      </c>
      <c r="J130" s="94">
        <v>25.87</v>
      </c>
      <c r="K130" s="94">
        <v>22.27</v>
      </c>
      <c r="L130" s="94">
        <v>22.15</v>
      </c>
      <c r="M130" s="94">
        <v>22.06</v>
      </c>
      <c r="N130" s="94">
        <v>23.88</v>
      </c>
      <c r="O130" s="94">
        <v>23.96</v>
      </c>
      <c r="P130" s="94">
        <v>23.86</v>
      </c>
      <c r="Q130" s="94">
        <v>24.02</v>
      </c>
      <c r="R130" s="94">
        <v>24.08</v>
      </c>
      <c r="S130" s="94">
        <v>24.06</v>
      </c>
      <c r="T130" s="94">
        <v>2.0699999999999998</v>
      </c>
      <c r="U130" s="94">
        <v>1.85</v>
      </c>
      <c r="V130" s="95">
        <v>6.1307535</v>
      </c>
      <c r="W130" s="95">
        <v>0.47513319999999998</v>
      </c>
      <c r="X130" s="56" t="s">
        <v>25</v>
      </c>
      <c r="Y130" s="56" t="s">
        <v>25</v>
      </c>
      <c r="Z130" s="56" t="s">
        <v>25</v>
      </c>
      <c r="AA130" s="56" t="s">
        <v>25</v>
      </c>
      <c r="AB130" s="56" t="s">
        <v>25</v>
      </c>
      <c r="AC130" s="56" t="s">
        <v>25</v>
      </c>
      <c r="AD130" s="56" t="s">
        <v>25</v>
      </c>
      <c r="AE130" s="56" t="s">
        <v>25</v>
      </c>
      <c r="AF130" s="56" t="s">
        <v>25</v>
      </c>
      <c r="AG130" s="56" t="s">
        <v>25</v>
      </c>
      <c r="AH130" s="56" t="s">
        <v>25</v>
      </c>
      <c r="AI130" s="56" t="s">
        <v>25</v>
      </c>
      <c r="AJ130" s="56" t="s">
        <v>25</v>
      </c>
      <c r="AK130" s="56" t="s">
        <v>25</v>
      </c>
      <c r="AL130" s="57" t="s">
        <v>25</v>
      </c>
      <c r="AM130" s="57" t="s">
        <v>25</v>
      </c>
      <c r="AN130" s="65" t="s">
        <v>25</v>
      </c>
      <c r="AO130" s="48"/>
    </row>
    <row r="131" spans="1:41" x14ac:dyDescent="0.25">
      <c r="A131" s="93" t="s">
        <v>108</v>
      </c>
      <c r="B131" s="93">
        <v>128</v>
      </c>
      <c r="C131" s="93" t="s">
        <v>11</v>
      </c>
      <c r="D131" s="93" t="s">
        <v>1</v>
      </c>
      <c r="E131" s="93">
        <v>26</v>
      </c>
      <c r="F131" s="118" t="s">
        <v>52</v>
      </c>
      <c r="G131" s="93" t="s">
        <v>8</v>
      </c>
      <c r="H131" s="94">
        <v>20.49</v>
      </c>
      <c r="I131" s="94">
        <v>20.45</v>
      </c>
      <c r="J131" s="94">
        <v>20.079999999999998</v>
      </c>
      <c r="K131" s="94">
        <v>18.059999999999999</v>
      </c>
      <c r="L131" s="94">
        <v>17.96</v>
      </c>
      <c r="M131" s="94">
        <v>17.86</v>
      </c>
      <c r="N131" s="94">
        <v>17.34</v>
      </c>
      <c r="O131" s="94">
        <v>17.309999999999999</v>
      </c>
      <c r="P131" s="94">
        <v>17.21</v>
      </c>
      <c r="Q131" s="94">
        <v>17.2</v>
      </c>
      <c r="R131" s="94">
        <v>17.260000000000002</v>
      </c>
      <c r="S131" s="94">
        <v>17.309999999999999</v>
      </c>
      <c r="T131" s="94">
        <v>2.2000000000000002</v>
      </c>
      <c r="U131" s="94">
        <v>1.91</v>
      </c>
      <c r="V131" s="95">
        <v>15.748056599999998</v>
      </c>
      <c r="W131" s="95">
        <v>2.2734553000000002</v>
      </c>
      <c r="X131" s="56" t="s">
        <v>25</v>
      </c>
      <c r="Y131" s="56" t="s">
        <v>25</v>
      </c>
      <c r="Z131" s="56" t="s">
        <v>25</v>
      </c>
      <c r="AA131" s="56" t="s">
        <v>25</v>
      </c>
      <c r="AB131" s="56" t="s">
        <v>25</v>
      </c>
      <c r="AC131" s="56" t="s">
        <v>25</v>
      </c>
      <c r="AD131" s="56" t="s">
        <v>25</v>
      </c>
      <c r="AE131" s="56" t="s">
        <v>25</v>
      </c>
      <c r="AF131" s="56" t="s">
        <v>25</v>
      </c>
      <c r="AG131" s="56" t="s">
        <v>25</v>
      </c>
      <c r="AH131" s="56" t="s">
        <v>25</v>
      </c>
      <c r="AI131" s="56" t="s">
        <v>25</v>
      </c>
      <c r="AJ131" s="56" t="s">
        <v>25</v>
      </c>
      <c r="AK131" s="56" t="s">
        <v>25</v>
      </c>
      <c r="AL131" s="57" t="s">
        <v>25</v>
      </c>
      <c r="AM131" s="57" t="s">
        <v>25</v>
      </c>
      <c r="AN131" s="65" t="s">
        <v>25</v>
      </c>
      <c r="AO131" s="48"/>
    </row>
    <row r="132" spans="1:41" x14ac:dyDescent="0.25">
      <c r="A132" s="90" t="s">
        <v>104</v>
      </c>
      <c r="B132" s="90">
        <v>129</v>
      </c>
      <c r="C132" s="90" t="s">
        <v>11</v>
      </c>
      <c r="D132" s="90" t="s">
        <v>1</v>
      </c>
      <c r="E132" s="90">
        <v>24</v>
      </c>
      <c r="F132" s="117" t="s">
        <v>52</v>
      </c>
      <c r="G132" s="90" t="s">
        <v>106</v>
      </c>
      <c r="H132" s="91">
        <v>20.86</v>
      </c>
      <c r="I132" s="91">
        <v>20.83</v>
      </c>
      <c r="J132" s="91">
        <v>20.85</v>
      </c>
      <c r="K132" s="91">
        <v>17.57</v>
      </c>
      <c r="L132" s="91">
        <v>17.68</v>
      </c>
      <c r="M132" s="91">
        <v>17.739999999999998</v>
      </c>
      <c r="N132" s="91">
        <v>17.77</v>
      </c>
      <c r="O132" s="91">
        <v>17.760000000000002</v>
      </c>
      <c r="P132" s="91">
        <v>17.760000000000002</v>
      </c>
      <c r="Q132" s="91">
        <v>17.66</v>
      </c>
      <c r="R132" s="91">
        <v>17.61</v>
      </c>
      <c r="S132" s="91">
        <v>17.579999999999998</v>
      </c>
      <c r="T132" s="91">
        <v>2.23</v>
      </c>
      <c r="U132" s="91">
        <v>1.92</v>
      </c>
      <c r="V132" s="92">
        <v>8.5995381999999996</v>
      </c>
      <c r="W132" s="92">
        <v>0.67197359999999995</v>
      </c>
      <c r="X132" s="54" t="s">
        <v>25</v>
      </c>
      <c r="Y132" s="54" t="s">
        <v>25</v>
      </c>
      <c r="Z132" s="54" t="s">
        <v>25</v>
      </c>
      <c r="AA132" s="54" t="s">
        <v>25</v>
      </c>
      <c r="AB132" s="54" t="s">
        <v>25</v>
      </c>
      <c r="AC132" s="54" t="s">
        <v>25</v>
      </c>
      <c r="AD132" s="54" t="s">
        <v>25</v>
      </c>
      <c r="AE132" s="54" t="s">
        <v>25</v>
      </c>
      <c r="AF132" s="54" t="s">
        <v>25</v>
      </c>
      <c r="AG132" s="54" t="s">
        <v>25</v>
      </c>
      <c r="AH132" s="54" t="s">
        <v>25</v>
      </c>
      <c r="AI132" s="54" t="s">
        <v>25</v>
      </c>
      <c r="AJ132" s="54" t="s">
        <v>25</v>
      </c>
      <c r="AK132" s="54" t="s">
        <v>25</v>
      </c>
      <c r="AL132" s="55" t="s">
        <v>25</v>
      </c>
      <c r="AM132" s="55" t="s">
        <v>25</v>
      </c>
      <c r="AN132" s="64" t="s">
        <v>25</v>
      </c>
      <c r="AO132" s="48"/>
    </row>
    <row r="133" spans="1:41" x14ac:dyDescent="0.25">
      <c r="A133" s="93" t="s">
        <v>100</v>
      </c>
      <c r="B133" s="93">
        <v>130</v>
      </c>
      <c r="C133" s="93" t="s">
        <v>11</v>
      </c>
      <c r="D133" s="93" t="s">
        <v>1</v>
      </c>
      <c r="E133" s="93">
        <v>50</v>
      </c>
      <c r="F133" s="118" t="s">
        <v>52</v>
      </c>
      <c r="G133" s="93" t="s">
        <v>106</v>
      </c>
      <c r="H133" s="94">
        <v>21.17</v>
      </c>
      <c r="I133" s="94">
        <v>20.84</v>
      </c>
      <c r="J133" s="94">
        <v>20.8</v>
      </c>
      <c r="K133" s="94">
        <v>17.52</v>
      </c>
      <c r="L133" s="94">
        <v>17.96</v>
      </c>
      <c r="M133" s="94">
        <v>17.52</v>
      </c>
      <c r="N133" s="94">
        <v>17.97</v>
      </c>
      <c r="O133" s="94">
        <v>18</v>
      </c>
      <c r="P133" s="94">
        <v>17.95</v>
      </c>
      <c r="Q133" s="94">
        <v>18.170000000000002</v>
      </c>
      <c r="R133" s="94">
        <v>18.03</v>
      </c>
      <c r="S133" s="94">
        <v>18.22</v>
      </c>
      <c r="T133" s="94">
        <v>2.14</v>
      </c>
      <c r="U133" s="94">
        <v>1.91</v>
      </c>
      <c r="V133" s="95">
        <v>7.6774971000000001</v>
      </c>
      <c r="W133" s="95">
        <v>1.9420811999999998</v>
      </c>
      <c r="X133" s="56" t="s">
        <v>25</v>
      </c>
      <c r="Y133" s="56" t="s">
        <v>25</v>
      </c>
      <c r="Z133" s="56" t="s">
        <v>25</v>
      </c>
      <c r="AA133" s="56" t="s">
        <v>25</v>
      </c>
      <c r="AB133" s="56" t="s">
        <v>25</v>
      </c>
      <c r="AC133" s="56" t="s">
        <v>25</v>
      </c>
      <c r="AD133" s="56" t="s">
        <v>25</v>
      </c>
      <c r="AE133" s="56" t="s">
        <v>25</v>
      </c>
      <c r="AF133" s="56" t="s">
        <v>25</v>
      </c>
      <c r="AG133" s="56" t="s">
        <v>25</v>
      </c>
      <c r="AH133" s="56" t="s">
        <v>25</v>
      </c>
      <c r="AI133" s="56" t="s">
        <v>25</v>
      </c>
      <c r="AJ133" s="56" t="s">
        <v>25</v>
      </c>
      <c r="AK133" s="56" t="s">
        <v>25</v>
      </c>
      <c r="AL133" s="57" t="s">
        <v>25</v>
      </c>
      <c r="AM133" s="57" t="s">
        <v>25</v>
      </c>
      <c r="AN133" s="65" t="s">
        <v>25</v>
      </c>
      <c r="AO133" s="48"/>
    </row>
    <row r="134" spans="1:41" x14ac:dyDescent="0.25">
      <c r="A134" s="90" t="s">
        <v>98</v>
      </c>
      <c r="B134" s="90">
        <v>131</v>
      </c>
      <c r="C134" s="90" t="s">
        <v>11</v>
      </c>
      <c r="D134" s="90" t="s">
        <v>2</v>
      </c>
      <c r="E134" s="90">
        <v>36</v>
      </c>
      <c r="F134" s="117" t="s">
        <v>52</v>
      </c>
      <c r="G134" s="90" t="s">
        <v>106</v>
      </c>
      <c r="H134" s="91">
        <v>23.53</v>
      </c>
      <c r="I134" s="91">
        <v>23.47</v>
      </c>
      <c r="J134" s="91">
        <v>23.43</v>
      </c>
      <c r="K134" s="91">
        <v>18.93</v>
      </c>
      <c r="L134" s="91">
        <v>18.899999999999999</v>
      </c>
      <c r="M134" s="91">
        <v>18.61</v>
      </c>
      <c r="N134" s="91">
        <v>19.62</v>
      </c>
      <c r="O134" s="91">
        <v>20.29</v>
      </c>
      <c r="P134" s="91">
        <v>20.47</v>
      </c>
      <c r="Q134" s="91">
        <v>19.809999999999999</v>
      </c>
      <c r="R134" s="91">
        <v>19.850000000000001</v>
      </c>
      <c r="S134" s="91">
        <v>19.96</v>
      </c>
      <c r="T134" s="91">
        <v>2.0699999999999998</v>
      </c>
      <c r="U134" s="91">
        <v>1.85</v>
      </c>
      <c r="V134" s="92">
        <v>4.0941426999999999</v>
      </c>
      <c r="W134" s="92">
        <v>1.1106852</v>
      </c>
      <c r="X134" s="54" t="s">
        <v>25</v>
      </c>
      <c r="Y134" s="54" t="s">
        <v>25</v>
      </c>
      <c r="Z134" s="54" t="s">
        <v>25</v>
      </c>
      <c r="AA134" s="54" t="s">
        <v>25</v>
      </c>
      <c r="AB134" s="54" t="s">
        <v>25</v>
      </c>
      <c r="AC134" s="54" t="s">
        <v>25</v>
      </c>
      <c r="AD134" s="54" t="s">
        <v>25</v>
      </c>
      <c r="AE134" s="54" t="s">
        <v>25</v>
      </c>
      <c r="AF134" s="54" t="s">
        <v>25</v>
      </c>
      <c r="AG134" s="54" t="s">
        <v>25</v>
      </c>
      <c r="AH134" s="54" t="s">
        <v>25</v>
      </c>
      <c r="AI134" s="54" t="s">
        <v>25</v>
      </c>
      <c r="AJ134" s="54" t="s">
        <v>25</v>
      </c>
      <c r="AK134" s="54" t="s">
        <v>25</v>
      </c>
      <c r="AL134" s="55" t="s">
        <v>25</v>
      </c>
      <c r="AM134" s="55" t="s">
        <v>25</v>
      </c>
      <c r="AN134" s="64" t="s">
        <v>25</v>
      </c>
      <c r="AO134" s="48"/>
    </row>
    <row r="135" spans="1:41" x14ac:dyDescent="0.25">
      <c r="A135" s="93" t="s">
        <v>98</v>
      </c>
      <c r="B135" s="93">
        <v>132</v>
      </c>
      <c r="C135" s="93" t="s">
        <v>11</v>
      </c>
      <c r="D135" s="93" t="s">
        <v>1</v>
      </c>
      <c r="E135" s="93">
        <v>36</v>
      </c>
      <c r="F135" s="118" t="s">
        <v>52</v>
      </c>
      <c r="G135" s="93" t="s">
        <v>106</v>
      </c>
      <c r="H135" s="94">
        <v>23.94</v>
      </c>
      <c r="I135" s="94">
        <v>23.84</v>
      </c>
      <c r="J135" s="94">
        <v>23.85</v>
      </c>
      <c r="K135" s="94">
        <v>18.97</v>
      </c>
      <c r="L135" s="94">
        <v>18.809999999999999</v>
      </c>
      <c r="M135" s="94">
        <v>18.829999999999998</v>
      </c>
      <c r="N135" s="94">
        <v>21.6</v>
      </c>
      <c r="O135" s="94">
        <v>21.51</v>
      </c>
      <c r="P135" s="94">
        <v>21.51</v>
      </c>
      <c r="Q135" s="94">
        <v>20.57</v>
      </c>
      <c r="R135" s="94">
        <v>20.48</v>
      </c>
      <c r="S135" s="94">
        <v>20.49</v>
      </c>
      <c r="T135" s="94">
        <v>2.0699999999999998</v>
      </c>
      <c r="U135" s="94">
        <v>1.85</v>
      </c>
      <c r="V135" s="95">
        <v>4.9238761000000002</v>
      </c>
      <c r="W135" s="95">
        <v>0.1399474</v>
      </c>
      <c r="X135" s="56" t="s">
        <v>25</v>
      </c>
      <c r="Y135" s="56" t="s">
        <v>25</v>
      </c>
      <c r="Z135" s="56" t="s">
        <v>25</v>
      </c>
      <c r="AA135" s="56" t="s">
        <v>25</v>
      </c>
      <c r="AB135" s="56" t="s">
        <v>25</v>
      </c>
      <c r="AC135" s="56" t="s">
        <v>25</v>
      </c>
      <c r="AD135" s="56" t="s">
        <v>25</v>
      </c>
      <c r="AE135" s="56" t="s">
        <v>25</v>
      </c>
      <c r="AF135" s="56" t="s">
        <v>25</v>
      </c>
      <c r="AG135" s="56" t="s">
        <v>25</v>
      </c>
      <c r="AH135" s="56" t="s">
        <v>25</v>
      </c>
      <c r="AI135" s="56" t="s">
        <v>25</v>
      </c>
      <c r="AJ135" s="56" t="s">
        <v>25</v>
      </c>
      <c r="AK135" s="56" t="s">
        <v>25</v>
      </c>
      <c r="AL135" s="57" t="s">
        <v>25</v>
      </c>
      <c r="AM135" s="57" t="s">
        <v>25</v>
      </c>
      <c r="AN135" s="65" t="s">
        <v>25</v>
      </c>
      <c r="AO135" s="48"/>
    </row>
    <row r="136" spans="1:41" x14ac:dyDescent="0.25">
      <c r="A136" s="90" t="s">
        <v>115</v>
      </c>
      <c r="B136" s="90">
        <v>133</v>
      </c>
      <c r="C136" s="90" t="s">
        <v>11</v>
      </c>
      <c r="D136" s="90" t="s">
        <v>2</v>
      </c>
      <c r="E136" s="90">
        <v>44</v>
      </c>
      <c r="F136" s="117" t="s">
        <v>52</v>
      </c>
      <c r="G136" s="90" t="s">
        <v>106</v>
      </c>
      <c r="H136" s="91">
        <v>19.45</v>
      </c>
      <c r="I136" s="91">
        <v>19.8</v>
      </c>
      <c r="J136" s="91">
        <v>19.690000000000001</v>
      </c>
      <c r="K136" s="91">
        <v>16.18</v>
      </c>
      <c r="L136" s="91">
        <v>16.21</v>
      </c>
      <c r="M136" s="91">
        <v>16.329999999999998</v>
      </c>
      <c r="N136" s="91">
        <v>16.53</v>
      </c>
      <c r="O136" s="91">
        <v>16.329999999999998</v>
      </c>
      <c r="P136" s="91">
        <v>16.510000000000002</v>
      </c>
      <c r="Q136" s="91">
        <v>16.5</v>
      </c>
      <c r="R136" s="91">
        <v>16.47</v>
      </c>
      <c r="S136" s="91">
        <v>16.670000000000002</v>
      </c>
      <c r="T136" s="91">
        <v>2.19</v>
      </c>
      <c r="U136" s="91">
        <v>1.92</v>
      </c>
      <c r="V136" s="92">
        <v>6.6609698999999996</v>
      </c>
      <c r="W136" s="92">
        <v>1.0919026000000001</v>
      </c>
      <c r="X136" s="54" t="s">
        <v>25</v>
      </c>
      <c r="Y136" s="54" t="s">
        <v>25</v>
      </c>
      <c r="Z136" s="54" t="s">
        <v>25</v>
      </c>
      <c r="AA136" s="54" t="s">
        <v>25</v>
      </c>
      <c r="AB136" s="54" t="s">
        <v>25</v>
      </c>
      <c r="AC136" s="54" t="s">
        <v>25</v>
      </c>
      <c r="AD136" s="54" t="s">
        <v>25</v>
      </c>
      <c r="AE136" s="54" t="s">
        <v>25</v>
      </c>
      <c r="AF136" s="54" t="s">
        <v>25</v>
      </c>
      <c r="AG136" s="54" t="s">
        <v>25</v>
      </c>
      <c r="AH136" s="54" t="s">
        <v>25</v>
      </c>
      <c r="AI136" s="54" t="s">
        <v>25</v>
      </c>
      <c r="AJ136" s="54" t="s">
        <v>25</v>
      </c>
      <c r="AK136" s="54" t="s">
        <v>25</v>
      </c>
      <c r="AL136" s="55" t="s">
        <v>25</v>
      </c>
      <c r="AM136" s="55" t="s">
        <v>25</v>
      </c>
      <c r="AN136" s="64" t="s">
        <v>25</v>
      </c>
      <c r="AO136" s="48"/>
    </row>
    <row r="137" spans="1:41" x14ac:dyDescent="0.25">
      <c r="A137" s="93" t="s">
        <v>101</v>
      </c>
      <c r="B137" s="93">
        <v>134</v>
      </c>
      <c r="C137" s="93" t="s">
        <v>11</v>
      </c>
      <c r="D137" s="93" t="s">
        <v>1</v>
      </c>
      <c r="E137" s="93">
        <v>28</v>
      </c>
      <c r="F137" s="118" t="s">
        <v>52</v>
      </c>
      <c r="G137" s="93" t="s">
        <v>30</v>
      </c>
      <c r="H137" s="94">
        <v>19.93</v>
      </c>
      <c r="I137" s="94">
        <v>19.95</v>
      </c>
      <c r="J137" s="94">
        <v>20.09</v>
      </c>
      <c r="K137" s="94">
        <v>17.079999999999998</v>
      </c>
      <c r="L137" s="94">
        <v>16.97</v>
      </c>
      <c r="M137" s="94">
        <v>16.97</v>
      </c>
      <c r="N137" s="94">
        <v>17.03</v>
      </c>
      <c r="O137" s="94">
        <v>17.059999999999999</v>
      </c>
      <c r="P137" s="94">
        <v>16.97</v>
      </c>
      <c r="Q137" s="94">
        <v>17.489999999999998</v>
      </c>
      <c r="R137" s="94">
        <v>17.5</v>
      </c>
      <c r="S137" s="94">
        <v>17.45</v>
      </c>
      <c r="T137" s="94">
        <v>2.1800000000000002</v>
      </c>
      <c r="U137" s="94">
        <v>1.9</v>
      </c>
      <c r="V137" s="95">
        <v>7.3215399000000003</v>
      </c>
      <c r="W137" s="95">
        <v>0.61653650000000004</v>
      </c>
      <c r="X137" s="56" t="s">
        <v>25</v>
      </c>
      <c r="Y137" s="56" t="s">
        <v>25</v>
      </c>
      <c r="Z137" s="56" t="s">
        <v>25</v>
      </c>
      <c r="AA137" s="56" t="s">
        <v>25</v>
      </c>
      <c r="AB137" s="56" t="s">
        <v>25</v>
      </c>
      <c r="AC137" s="56" t="s">
        <v>25</v>
      </c>
      <c r="AD137" s="56" t="s">
        <v>25</v>
      </c>
      <c r="AE137" s="56" t="s">
        <v>25</v>
      </c>
      <c r="AF137" s="56" t="s">
        <v>25</v>
      </c>
      <c r="AG137" s="56" t="s">
        <v>25</v>
      </c>
      <c r="AH137" s="56" t="s">
        <v>25</v>
      </c>
      <c r="AI137" s="56" t="s">
        <v>25</v>
      </c>
      <c r="AJ137" s="56" t="s">
        <v>25</v>
      </c>
      <c r="AK137" s="56" t="s">
        <v>25</v>
      </c>
      <c r="AL137" s="57" t="s">
        <v>25</v>
      </c>
      <c r="AM137" s="57" t="s">
        <v>25</v>
      </c>
      <c r="AN137" s="65" t="s">
        <v>25</v>
      </c>
      <c r="AO137" s="48"/>
    </row>
    <row r="138" spans="1:41" x14ac:dyDescent="0.25">
      <c r="A138" s="90" t="s">
        <v>102</v>
      </c>
      <c r="B138" s="90">
        <v>135</v>
      </c>
      <c r="C138" s="90" t="s">
        <v>11</v>
      </c>
      <c r="D138" s="90" t="s">
        <v>1</v>
      </c>
      <c r="E138" s="90">
        <v>65</v>
      </c>
      <c r="F138" s="117" t="s">
        <v>52</v>
      </c>
      <c r="G138" s="90" t="s">
        <v>8</v>
      </c>
      <c r="H138" s="91">
        <v>19.829999999999998</v>
      </c>
      <c r="I138" s="91">
        <v>19.850000000000001</v>
      </c>
      <c r="J138" s="91">
        <v>19.899999999999999</v>
      </c>
      <c r="K138" s="91">
        <v>16.43</v>
      </c>
      <c r="L138" s="91">
        <v>16.25</v>
      </c>
      <c r="M138" s="91">
        <v>16.440000000000001</v>
      </c>
      <c r="N138" s="91">
        <v>16.86</v>
      </c>
      <c r="O138" s="91">
        <v>16.84</v>
      </c>
      <c r="P138" s="91">
        <v>16.93</v>
      </c>
      <c r="Q138" s="91">
        <v>16.95</v>
      </c>
      <c r="R138" s="91">
        <v>16.829999999999998</v>
      </c>
      <c r="S138" s="91" t="s">
        <v>25</v>
      </c>
      <c r="T138" s="91">
        <v>2.11</v>
      </c>
      <c r="U138" s="91">
        <v>1.89</v>
      </c>
      <c r="V138" s="92">
        <v>7.1680496999999992</v>
      </c>
      <c r="W138" s="92">
        <v>0.22293109999999999</v>
      </c>
      <c r="X138" s="54" t="s">
        <v>25</v>
      </c>
      <c r="Y138" s="54" t="s">
        <v>25</v>
      </c>
      <c r="Z138" s="54" t="s">
        <v>25</v>
      </c>
      <c r="AA138" s="54" t="s">
        <v>25</v>
      </c>
      <c r="AB138" s="54" t="s">
        <v>25</v>
      </c>
      <c r="AC138" s="54" t="s">
        <v>25</v>
      </c>
      <c r="AD138" s="54" t="s">
        <v>25</v>
      </c>
      <c r="AE138" s="54" t="s">
        <v>25</v>
      </c>
      <c r="AF138" s="54" t="s">
        <v>25</v>
      </c>
      <c r="AG138" s="54" t="s">
        <v>25</v>
      </c>
      <c r="AH138" s="54" t="s">
        <v>25</v>
      </c>
      <c r="AI138" s="54" t="s">
        <v>25</v>
      </c>
      <c r="AJ138" s="54" t="s">
        <v>25</v>
      </c>
      <c r="AK138" s="54" t="s">
        <v>25</v>
      </c>
      <c r="AL138" s="55" t="s">
        <v>25</v>
      </c>
      <c r="AM138" s="55" t="s">
        <v>25</v>
      </c>
      <c r="AN138" s="64" t="s">
        <v>25</v>
      </c>
      <c r="AO138" s="48"/>
    </row>
    <row r="139" spans="1:41" x14ac:dyDescent="0.25">
      <c r="A139" s="93" t="s">
        <v>109</v>
      </c>
      <c r="B139" s="93">
        <v>136</v>
      </c>
      <c r="C139" s="93" t="s">
        <v>11</v>
      </c>
      <c r="D139" s="93" t="s">
        <v>1</v>
      </c>
      <c r="E139" s="93">
        <v>48</v>
      </c>
      <c r="F139" s="118" t="s">
        <v>118</v>
      </c>
      <c r="G139" s="93" t="s">
        <v>106</v>
      </c>
      <c r="H139" s="94">
        <v>19.61</v>
      </c>
      <c r="I139" s="94">
        <v>19.760000000000002</v>
      </c>
      <c r="J139" s="94">
        <v>19.66</v>
      </c>
      <c r="K139" s="94">
        <v>16.28</v>
      </c>
      <c r="L139" s="94">
        <v>16.54</v>
      </c>
      <c r="M139" s="94">
        <v>16.32</v>
      </c>
      <c r="N139" s="94">
        <v>16.88</v>
      </c>
      <c r="O139" s="94">
        <v>16.84</v>
      </c>
      <c r="P139" s="94">
        <v>16.829999999999998</v>
      </c>
      <c r="Q139" s="94">
        <v>16.600000000000001</v>
      </c>
      <c r="R139" s="94">
        <v>16.75</v>
      </c>
      <c r="S139" s="94">
        <v>16.84</v>
      </c>
      <c r="T139" s="94">
        <v>2.19</v>
      </c>
      <c r="U139" s="94">
        <v>1.91</v>
      </c>
      <c r="V139" s="95">
        <v>8.1866166000000007</v>
      </c>
      <c r="W139" s="95">
        <v>0.90588309999999994</v>
      </c>
      <c r="X139" s="56" t="s">
        <v>25</v>
      </c>
      <c r="Y139" s="56" t="s">
        <v>25</v>
      </c>
      <c r="Z139" s="56" t="s">
        <v>25</v>
      </c>
      <c r="AA139" s="56" t="s">
        <v>25</v>
      </c>
      <c r="AB139" s="56" t="s">
        <v>25</v>
      </c>
      <c r="AC139" s="56" t="s">
        <v>25</v>
      </c>
      <c r="AD139" s="56" t="s">
        <v>25</v>
      </c>
      <c r="AE139" s="56" t="s">
        <v>25</v>
      </c>
      <c r="AF139" s="56" t="s">
        <v>25</v>
      </c>
      <c r="AG139" s="56" t="s">
        <v>25</v>
      </c>
      <c r="AH139" s="56" t="s">
        <v>25</v>
      </c>
      <c r="AI139" s="56" t="s">
        <v>25</v>
      </c>
      <c r="AJ139" s="56" t="s">
        <v>25</v>
      </c>
      <c r="AK139" s="56" t="s">
        <v>25</v>
      </c>
      <c r="AL139" s="57" t="s">
        <v>25</v>
      </c>
      <c r="AM139" s="57" t="s">
        <v>25</v>
      </c>
      <c r="AN139" s="65" t="s">
        <v>25</v>
      </c>
      <c r="AO139" s="48"/>
    </row>
    <row r="140" spans="1:41" x14ac:dyDescent="0.25">
      <c r="A140" s="90" t="s">
        <v>98</v>
      </c>
      <c r="B140" s="90">
        <v>137</v>
      </c>
      <c r="C140" s="90" t="s">
        <v>11</v>
      </c>
      <c r="D140" s="90" t="s">
        <v>1</v>
      </c>
      <c r="E140" s="90">
        <v>46</v>
      </c>
      <c r="F140" s="117" t="s">
        <v>118</v>
      </c>
      <c r="G140" s="90" t="s">
        <v>106</v>
      </c>
      <c r="H140" s="91">
        <v>22.56</v>
      </c>
      <c r="I140" s="91">
        <v>22.44</v>
      </c>
      <c r="J140" s="91">
        <v>22.63</v>
      </c>
      <c r="K140" s="91">
        <v>18.48</v>
      </c>
      <c r="L140" s="91">
        <v>18.28</v>
      </c>
      <c r="M140" s="91">
        <v>18.16</v>
      </c>
      <c r="N140" s="91">
        <v>20.98</v>
      </c>
      <c r="O140" s="91">
        <v>20.91</v>
      </c>
      <c r="P140" s="91">
        <v>20.65</v>
      </c>
      <c r="Q140" s="91">
        <v>20.079999999999998</v>
      </c>
      <c r="R140" s="91">
        <v>20.18</v>
      </c>
      <c r="S140" s="91">
        <v>20.100000000000001</v>
      </c>
      <c r="T140" s="91">
        <v>2.0699999999999998</v>
      </c>
      <c r="U140" s="91">
        <v>1.85</v>
      </c>
      <c r="V140" s="92">
        <v>7.2216291999999997</v>
      </c>
      <c r="W140" s="92">
        <v>1.2386770999999999</v>
      </c>
      <c r="X140" s="54" t="s">
        <v>25</v>
      </c>
      <c r="Y140" s="54" t="s">
        <v>25</v>
      </c>
      <c r="Z140" s="54" t="s">
        <v>25</v>
      </c>
      <c r="AA140" s="54" t="s">
        <v>25</v>
      </c>
      <c r="AB140" s="54" t="s">
        <v>25</v>
      </c>
      <c r="AC140" s="54" t="s">
        <v>25</v>
      </c>
      <c r="AD140" s="54" t="s">
        <v>25</v>
      </c>
      <c r="AE140" s="54" t="s">
        <v>25</v>
      </c>
      <c r="AF140" s="54" t="s">
        <v>25</v>
      </c>
      <c r="AG140" s="54" t="s">
        <v>25</v>
      </c>
      <c r="AH140" s="54" t="s">
        <v>25</v>
      </c>
      <c r="AI140" s="54" t="s">
        <v>25</v>
      </c>
      <c r="AJ140" s="54" t="s">
        <v>25</v>
      </c>
      <c r="AK140" s="54" t="s">
        <v>25</v>
      </c>
      <c r="AL140" s="55" t="s">
        <v>25</v>
      </c>
      <c r="AM140" s="55" t="s">
        <v>25</v>
      </c>
      <c r="AN140" s="64" t="s">
        <v>25</v>
      </c>
      <c r="AO140" s="48"/>
    </row>
    <row r="141" spans="1:41" x14ac:dyDescent="0.25">
      <c r="A141" s="93" t="s">
        <v>103</v>
      </c>
      <c r="B141" s="93">
        <v>138</v>
      </c>
      <c r="C141" s="93" t="s">
        <v>11</v>
      </c>
      <c r="D141" s="93" t="s">
        <v>1</v>
      </c>
      <c r="E141" s="93">
        <v>26</v>
      </c>
      <c r="F141" s="118" t="s">
        <v>118</v>
      </c>
      <c r="G141" s="93" t="s">
        <v>106</v>
      </c>
      <c r="H141" s="94">
        <v>21.32</v>
      </c>
      <c r="I141" s="94">
        <v>21.57</v>
      </c>
      <c r="J141" s="94">
        <v>21.24</v>
      </c>
      <c r="K141" s="94">
        <v>18.62</v>
      </c>
      <c r="L141" s="94">
        <v>18.649999999999999</v>
      </c>
      <c r="M141" s="94">
        <v>18.46</v>
      </c>
      <c r="N141" s="94">
        <v>19.68</v>
      </c>
      <c r="O141" s="94">
        <v>19.57</v>
      </c>
      <c r="P141" s="94">
        <v>19.57</v>
      </c>
      <c r="Q141" s="94">
        <v>19.68</v>
      </c>
      <c r="R141" s="94">
        <v>19.57</v>
      </c>
      <c r="S141" s="94">
        <v>19.75</v>
      </c>
      <c r="T141" s="94">
        <v>2.1800000000000002</v>
      </c>
      <c r="U141" s="94">
        <v>1.91</v>
      </c>
      <c r="V141" s="95">
        <v>10.9857482</v>
      </c>
      <c r="W141" s="95">
        <v>1.7902690999999997</v>
      </c>
      <c r="X141" s="56" t="s">
        <v>25</v>
      </c>
      <c r="Y141" s="56" t="s">
        <v>25</v>
      </c>
      <c r="Z141" s="56" t="s">
        <v>25</v>
      </c>
      <c r="AA141" s="56" t="s">
        <v>25</v>
      </c>
      <c r="AB141" s="56" t="s">
        <v>25</v>
      </c>
      <c r="AC141" s="56" t="s">
        <v>25</v>
      </c>
      <c r="AD141" s="56" t="s">
        <v>25</v>
      </c>
      <c r="AE141" s="56" t="s">
        <v>25</v>
      </c>
      <c r="AF141" s="56" t="s">
        <v>25</v>
      </c>
      <c r="AG141" s="56" t="s">
        <v>25</v>
      </c>
      <c r="AH141" s="56" t="s">
        <v>25</v>
      </c>
      <c r="AI141" s="56" t="s">
        <v>25</v>
      </c>
      <c r="AJ141" s="56" t="s">
        <v>25</v>
      </c>
      <c r="AK141" s="56" t="s">
        <v>25</v>
      </c>
      <c r="AL141" s="57" t="s">
        <v>25</v>
      </c>
      <c r="AM141" s="57" t="s">
        <v>25</v>
      </c>
      <c r="AN141" s="65" t="s">
        <v>25</v>
      </c>
      <c r="AO141" s="48"/>
    </row>
    <row r="142" spans="1:41" x14ac:dyDescent="0.25">
      <c r="A142" s="93" t="s">
        <v>95</v>
      </c>
      <c r="B142" s="93">
        <v>139</v>
      </c>
      <c r="C142" s="93" t="s">
        <v>11</v>
      </c>
      <c r="D142" s="93" t="s">
        <v>1</v>
      </c>
      <c r="E142" s="93">
        <v>26</v>
      </c>
      <c r="F142" s="118" t="s">
        <v>52</v>
      </c>
      <c r="G142" s="93" t="s">
        <v>106</v>
      </c>
      <c r="H142" s="94">
        <v>25.53</v>
      </c>
      <c r="I142" s="94">
        <v>25.73</v>
      </c>
      <c r="J142" s="94">
        <v>25.58</v>
      </c>
      <c r="K142" s="94">
        <v>19.829999999999998</v>
      </c>
      <c r="L142" s="94">
        <v>20.059999999999999</v>
      </c>
      <c r="M142" s="94">
        <v>19.63</v>
      </c>
      <c r="N142" s="94">
        <v>21.6</v>
      </c>
      <c r="O142" s="94">
        <v>21.72</v>
      </c>
      <c r="P142" s="94">
        <v>21.43</v>
      </c>
      <c r="Q142" s="94">
        <v>20.92</v>
      </c>
      <c r="R142" s="94">
        <v>20.96</v>
      </c>
      <c r="S142" s="94">
        <v>21.15</v>
      </c>
      <c r="T142" s="94">
        <v>2.14</v>
      </c>
      <c r="U142" s="94">
        <v>1.91</v>
      </c>
      <c r="V142" s="95">
        <v>1.8434754000000002</v>
      </c>
      <c r="W142" s="95">
        <v>0.35170039999999997</v>
      </c>
      <c r="X142" s="56" t="s">
        <v>25</v>
      </c>
      <c r="Y142" s="56" t="s">
        <v>25</v>
      </c>
      <c r="Z142" s="56" t="s">
        <v>25</v>
      </c>
      <c r="AA142" s="56" t="s">
        <v>25</v>
      </c>
      <c r="AB142" s="56" t="s">
        <v>25</v>
      </c>
      <c r="AC142" s="56" t="s">
        <v>25</v>
      </c>
      <c r="AD142" s="56" t="s">
        <v>25</v>
      </c>
      <c r="AE142" s="56" t="s">
        <v>25</v>
      </c>
      <c r="AF142" s="56" t="s">
        <v>25</v>
      </c>
      <c r="AG142" s="56" t="s">
        <v>25</v>
      </c>
      <c r="AH142" s="56" t="s">
        <v>25</v>
      </c>
      <c r="AI142" s="56" t="s">
        <v>25</v>
      </c>
      <c r="AJ142" s="56" t="s">
        <v>25</v>
      </c>
      <c r="AK142" s="56" t="s">
        <v>25</v>
      </c>
      <c r="AL142" s="57" t="s">
        <v>25</v>
      </c>
      <c r="AM142" s="57" t="s">
        <v>25</v>
      </c>
      <c r="AN142" s="65" t="s">
        <v>25</v>
      </c>
      <c r="AO142" s="48"/>
    </row>
    <row r="143" spans="1:41" x14ac:dyDescent="0.25">
      <c r="A143" s="119" t="s">
        <v>184</v>
      </c>
      <c r="B143" s="119"/>
      <c r="C143" s="119"/>
      <c r="V143" s="149">
        <f>AVERAGE(V97:V142)</f>
        <v>8.1641967363636354</v>
      </c>
    </row>
    <row r="144" spans="1:41" x14ac:dyDescent="0.25">
      <c r="A144" s="119" t="s">
        <v>187</v>
      </c>
      <c r="B144" s="119"/>
      <c r="C144" s="119"/>
      <c r="V144">
        <f>STDEV(V97:V142)</f>
        <v>3.1224687634993424</v>
      </c>
    </row>
    <row r="145" spans="1:3" x14ac:dyDescent="0.25">
      <c r="A145" s="119" t="s">
        <v>59</v>
      </c>
      <c r="B145" s="119"/>
      <c r="C145" s="119"/>
    </row>
    <row r="146" spans="1:3" x14ac:dyDescent="0.25">
      <c r="A146" s="119" t="s">
        <v>188</v>
      </c>
      <c r="B146" s="119"/>
      <c r="C146" s="119"/>
    </row>
    <row r="147" spans="1:3" x14ac:dyDescent="0.25">
      <c r="A147" s="119" t="s">
        <v>119</v>
      </c>
      <c r="B147" s="119"/>
      <c r="C147" s="119"/>
    </row>
    <row r="148" spans="1:3" x14ac:dyDescent="0.25">
      <c r="A148" s="119" t="s">
        <v>120</v>
      </c>
      <c r="B148" s="119"/>
      <c r="C148" s="119"/>
    </row>
    <row r="149" spans="1:3" x14ac:dyDescent="0.25">
      <c r="A149" s="119" t="s">
        <v>121</v>
      </c>
      <c r="B149" s="119"/>
      <c r="C149" s="119"/>
    </row>
    <row r="150" spans="1:3" x14ac:dyDescent="0.25">
      <c r="A150" s="119" t="s">
        <v>122</v>
      </c>
      <c r="B150" s="119"/>
      <c r="C150" s="119"/>
    </row>
    <row r="151" spans="1:3" x14ac:dyDescent="0.25">
      <c r="A151" s="119" t="s">
        <v>192</v>
      </c>
      <c r="B151" s="119"/>
      <c r="C151" s="119"/>
    </row>
    <row r="152" spans="1:3" x14ac:dyDescent="0.25">
      <c r="A152" s="119" t="s">
        <v>193</v>
      </c>
    </row>
  </sheetData>
  <autoFilter ref="A3:AV152">
    <sortState ref="A4:AW152">
      <sortCondition ref="C3"/>
    </sortState>
  </autoFilter>
  <mergeCells count="2">
    <mergeCell ref="H2:W2"/>
    <mergeCell ref="X2:AM2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A7" sqref="A7"/>
    </sheetView>
  </sheetViews>
  <sheetFormatPr baseColWidth="10" defaultColWidth="11.42578125" defaultRowHeight="15" x14ac:dyDescent="0.25"/>
  <sheetData>
    <row r="1" spans="1:6" ht="19.5" thickBot="1" x14ac:dyDescent="0.3">
      <c r="A1" s="97" t="s">
        <v>278</v>
      </c>
      <c r="B1" s="58"/>
      <c r="C1" s="58"/>
      <c r="D1" s="58"/>
      <c r="E1" s="59"/>
      <c r="F1" s="60"/>
    </row>
    <row r="2" spans="1:6" ht="16.5" thickBot="1" x14ac:dyDescent="0.3">
      <c r="A2" s="98"/>
      <c r="B2" s="99" t="s">
        <v>9</v>
      </c>
      <c r="C2" s="99" t="s">
        <v>10</v>
      </c>
      <c r="D2" s="99" t="s">
        <v>11</v>
      </c>
      <c r="E2" s="100" t="s">
        <v>12</v>
      </c>
    </row>
    <row r="3" spans="1:6" ht="15.75" x14ac:dyDescent="0.25">
      <c r="A3" s="101" t="s">
        <v>10</v>
      </c>
      <c r="B3" s="102" t="s">
        <v>140</v>
      </c>
      <c r="C3" s="102"/>
      <c r="D3" s="102"/>
      <c r="E3" s="103"/>
    </row>
    <row r="4" spans="1:6" ht="15.75" x14ac:dyDescent="0.25">
      <c r="A4" s="101" t="s">
        <v>11</v>
      </c>
      <c r="B4" s="102" t="s">
        <v>141</v>
      </c>
      <c r="C4" s="102" t="s">
        <v>142</v>
      </c>
      <c r="D4" s="102"/>
      <c r="E4" s="103"/>
    </row>
    <row r="5" spans="1:6" ht="15.75" x14ac:dyDescent="0.25">
      <c r="A5" s="101" t="s">
        <v>12</v>
      </c>
      <c r="B5" s="102" t="s">
        <v>143</v>
      </c>
      <c r="C5" s="102" t="s">
        <v>123</v>
      </c>
      <c r="D5" s="102" t="s">
        <v>123</v>
      </c>
      <c r="E5" s="103"/>
    </row>
    <row r="6" spans="1:6" ht="16.5" thickBot="1" x14ac:dyDescent="0.3">
      <c r="A6" s="104" t="s">
        <v>13</v>
      </c>
      <c r="B6" s="105" t="s">
        <v>144</v>
      </c>
      <c r="C6" s="105" t="s">
        <v>123</v>
      </c>
      <c r="D6" s="105" t="s">
        <v>123</v>
      </c>
      <c r="E6" s="106" t="s">
        <v>145</v>
      </c>
    </row>
    <row r="7" spans="1:6" ht="18" x14ac:dyDescent="0.25">
      <c r="A7" s="107" t="s">
        <v>279</v>
      </c>
      <c r="B7" s="108"/>
      <c r="C7" s="108"/>
      <c r="D7" s="108"/>
      <c r="E7" s="108"/>
    </row>
  </sheetData>
  <pageMargins left="0.7" right="0.7" top="0.75" bottom="0.75" header="0.3" footer="0.3"/>
  <ignoredErrors>
    <ignoredError sqref="E6 B3:B6 C4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Index</vt:lpstr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Supplementary Table S9</vt:lpstr>
      <vt:lpstr>Supplementary Table S10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rbuj</dc:creator>
  <cp:lastModifiedBy>Lopez.Victoria</cp:lastModifiedBy>
  <cp:lastPrinted>2015-11-17T15:23:47Z</cp:lastPrinted>
  <dcterms:created xsi:type="dcterms:W3CDTF">2014-06-20T09:36:56Z</dcterms:created>
  <dcterms:modified xsi:type="dcterms:W3CDTF">2020-07-16T17:02:35Z</dcterms:modified>
</cp:coreProperties>
</file>