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4095aabd62834ab/Documentos/jcm_capsular_typing/"/>
    </mc:Choice>
  </mc:AlternateContent>
  <xr:revisionPtr revIDLastSave="9" documentId="11_158D0478F4439965728F065817FD83A7C8E0F555" xr6:coauthVersionLast="47" xr6:coauthVersionMax="47" xr10:uidLastSave="{04980DEB-826B-42D1-B588-9B4CFD11DC91}"/>
  <bookViews>
    <workbookView xWindow="-120" yWindow="-120" windowWidth="20730" windowHeight="11160" tabRatio="500" xr2:uid="{00000000-000D-0000-FFFF-FFFF00000000}"/>
  </bookViews>
  <sheets>
    <sheet name="number_seqs" sheetId="1" r:id="rId1"/>
    <sheet name="Hoja1" sheetId="2" r:id="rId2"/>
  </sheets>
  <definedNames>
    <definedName name="_xlnm._FilterDatabase" localSheetId="1">Hoja1!$A$3:$G$1043216</definedName>
    <definedName name="_xlnm._FilterDatabase" localSheetId="0">number_seqs!$A$2:$V$1043211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36" i="2" l="1"/>
  <c r="J36" i="2"/>
  <c r="I36" i="2"/>
  <c r="H36" i="2"/>
  <c r="G36" i="2"/>
  <c r="F36" i="2"/>
  <c r="E36" i="2"/>
  <c r="D36" i="2"/>
  <c r="C36" i="2"/>
  <c r="B36" i="2"/>
  <c r="O121" i="1"/>
  <c r="F121" i="1"/>
  <c r="E121" i="1"/>
  <c r="O120" i="1"/>
  <c r="F120" i="1"/>
  <c r="E120" i="1"/>
  <c r="O119" i="1"/>
  <c r="F119" i="1"/>
  <c r="E119" i="1"/>
  <c r="O118" i="1"/>
  <c r="F118" i="1"/>
  <c r="E118" i="1"/>
  <c r="O117" i="1"/>
  <c r="F117" i="1"/>
  <c r="E117" i="1"/>
  <c r="O116" i="1"/>
  <c r="F116" i="1"/>
  <c r="E116" i="1"/>
  <c r="O115" i="1"/>
  <c r="F115" i="1"/>
  <c r="E115" i="1"/>
  <c r="O114" i="1"/>
  <c r="F114" i="1"/>
  <c r="E114" i="1"/>
  <c r="O113" i="1"/>
  <c r="F113" i="1"/>
  <c r="E113" i="1"/>
  <c r="O112" i="1"/>
  <c r="F112" i="1"/>
  <c r="E112" i="1"/>
  <c r="O111" i="1"/>
  <c r="F111" i="1"/>
  <c r="E111" i="1"/>
  <c r="O110" i="1"/>
  <c r="F110" i="1"/>
  <c r="E110" i="1"/>
  <c r="O109" i="1"/>
  <c r="F109" i="1"/>
  <c r="E109" i="1"/>
  <c r="O108" i="1"/>
  <c r="F108" i="1"/>
  <c r="E108" i="1"/>
  <c r="O107" i="1"/>
  <c r="F107" i="1"/>
  <c r="E107" i="1"/>
  <c r="O106" i="1"/>
  <c r="F106" i="1"/>
  <c r="E106" i="1"/>
  <c r="O105" i="1"/>
  <c r="F105" i="1"/>
  <c r="E105" i="1"/>
  <c r="O104" i="1"/>
  <c r="F104" i="1"/>
  <c r="E104" i="1"/>
  <c r="O103" i="1"/>
  <c r="F103" i="1"/>
  <c r="E103" i="1"/>
  <c r="O102" i="1"/>
  <c r="F102" i="1"/>
  <c r="E102" i="1"/>
  <c r="O101" i="1"/>
  <c r="F101" i="1"/>
  <c r="E101" i="1"/>
  <c r="O100" i="1"/>
  <c r="F100" i="1"/>
  <c r="E100" i="1"/>
  <c r="O99" i="1"/>
  <c r="F99" i="1"/>
  <c r="E99" i="1"/>
  <c r="O98" i="1"/>
  <c r="F98" i="1"/>
  <c r="E98" i="1"/>
  <c r="O97" i="1"/>
  <c r="F97" i="1"/>
  <c r="E97" i="1"/>
  <c r="O96" i="1"/>
  <c r="F96" i="1"/>
  <c r="E96" i="1"/>
  <c r="O95" i="1"/>
  <c r="F95" i="1"/>
  <c r="E95" i="1"/>
  <c r="O94" i="1"/>
  <c r="F94" i="1"/>
  <c r="E94" i="1"/>
  <c r="O93" i="1"/>
  <c r="F93" i="1"/>
  <c r="E93" i="1"/>
  <c r="O92" i="1"/>
  <c r="F92" i="1"/>
  <c r="E92" i="1"/>
  <c r="O91" i="1"/>
  <c r="F91" i="1"/>
  <c r="E91" i="1"/>
  <c r="O90" i="1"/>
  <c r="F90" i="1"/>
  <c r="E90" i="1"/>
  <c r="O89" i="1"/>
  <c r="F89" i="1"/>
  <c r="E89" i="1"/>
  <c r="O88" i="1"/>
  <c r="F88" i="1"/>
  <c r="E88" i="1"/>
  <c r="O87" i="1"/>
  <c r="F87" i="1"/>
  <c r="E87" i="1"/>
  <c r="O86" i="1"/>
  <c r="F86" i="1"/>
  <c r="E86" i="1"/>
  <c r="O85" i="1"/>
  <c r="F85" i="1"/>
  <c r="E85" i="1"/>
  <c r="O84" i="1"/>
  <c r="F84" i="1"/>
  <c r="E84" i="1"/>
  <c r="O83" i="1"/>
  <c r="F83" i="1"/>
  <c r="E83" i="1"/>
  <c r="O82" i="1"/>
  <c r="F82" i="1"/>
  <c r="E82" i="1"/>
  <c r="O81" i="1"/>
  <c r="F81" i="1"/>
  <c r="E81" i="1"/>
  <c r="O80" i="1"/>
  <c r="F80" i="1"/>
  <c r="E80" i="1"/>
  <c r="O79" i="1"/>
  <c r="F79" i="1"/>
  <c r="E79" i="1"/>
  <c r="O78" i="1"/>
  <c r="F78" i="1"/>
  <c r="E78" i="1"/>
  <c r="O77" i="1"/>
  <c r="F77" i="1"/>
  <c r="E77" i="1"/>
  <c r="O76" i="1"/>
  <c r="F76" i="1"/>
  <c r="E76" i="1"/>
  <c r="O75" i="1"/>
  <c r="F75" i="1"/>
  <c r="E75" i="1"/>
  <c r="O74" i="1"/>
  <c r="F74" i="1"/>
  <c r="E74" i="1"/>
  <c r="O73" i="1"/>
  <c r="F73" i="1"/>
  <c r="E73" i="1"/>
  <c r="O72" i="1"/>
  <c r="F72" i="1"/>
  <c r="E72" i="1"/>
  <c r="O71" i="1"/>
  <c r="F71" i="1"/>
  <c r="E71" i="1"/>
  <c r="O70" i="1"/>
  <c r="F70" i="1"/>
  <c r="E70" i="1"/>
  <c r="O69" i="1"/>
  <c r="F69" i="1"/>
  <c r="E69" i="1"/>
  <c r="O68" i="1"/>
  <c r="F68" i="1"/>
  <c r="E68" i="1"/>
  <c r="O67" i="1"/>
  <c r="F67" i="1"/>
  <c r="E67" i="1"/>
  <c r="O66" i="1"/>
  <c r="F66" i="1"/>
  <c r="E66" i="1"/>
  <c r="O65" i="1"/>
  <c r="F65" i="1"/>
  <c r="E65" i="1"/>
  <c r="O64" i="1"/>
  <c r="F64" i="1"/>
  <c r="E64" i="1"/>
  <c r="O63" i="1"/>
  <c r="F63" i="1"/>
  <c r="E63" i="1"/>
  <c r="O62" i="1"/>
  <c r="F62" i="1"/>
  <c r="E62" i="1"/>
  <c r="O61" i="1"/>
  <c r="F61" i="1"/>
  <c r="E61" i="1"/>
  <c r="O60" i="1"/>
  <c r="F60" i="1"/>
  <c r="E60" i="1"/>
  <c r="O59" i="1"/>
  <c r="F59" i="1"/>
  <c r="E59" i="1"/>
  <c r="O58" i="1"/>
  <c r="F58" i="1"/>
  <c r="E58" i="1"/>
  <c r="O57" i="1"/>
  <c r="F57" i="1"/>
  <c r="E57" i="1"/>
  <c r="O56" i="1"/>
  <c r="F56" i="1"/>
  <c r="E56" i="1"/>
  <c r="O55" i="1"/>
  <c r="F55" i="1"/>
  <c r="E55" i="1"/>
  <c r="O54" i="1"/>
  <c r="F54" i="1"/>
  <c r="E54" i="1"/>
  <c r="O53" i="1"/>
  <c r="F53" i="1"/>
  <c r="E53" i="1"/>
  <c r="O52" i="1"/>
  <c r="F52" i="1"/>
  <c r="E52" i="1"/>
  <c r="O51" i="1"/>
  <c r="F51" i="1"/>
  <c r="E51" i="1"/>
  <c r="O50" i="1"/>
  <c r="F50" i="1"/>
  <c r="E50" i="1"/>
  <c r="O49" i="1"/>
  <c r="F49" i="1"/>
  <c r="E49" i="1"/>
  <c r="O48" i="1"/>
  <c r="F48" i="1"/>
  <c r="E48" i="1"/>
  <c r="O47" i="1"/>
  <c r="F47" i="1"/>
  <c r="E47" i="1"/>
  <c r="O46" i="1"/>
  <c r="F46" i="1"/>
  <c r="E46" i="1"/>
  <c r="O45" i="1"/>
  <c r="F45" i="1"/>
  <c r="E45" i="1"/>
  <c r="O44" i="1"/>
  <c r="F44" i="1"/>
  <c r="E44" i="1"/>
  <c r="O43" i="1"/>
  <c r="F43" i="1"/>
  <c r="E43" i="1"/>
  <c r="O42" i="1"/>
  <c r="F42" i="1"/>
  <c r="E42" i="1"/>
  <c r="O41" i="1"/>
  <c r="F41" i="1"/>
  <c r="E41" i="1"/>
  <c r="O40" i="1"/>
  <c r="F40" i="1"/>
  <c r="E40" i="1"/>
  <c r="O39" i="1"/>
  <c r="F39" i="1"/>
  <c r="E39" i="1"/>
  <c r="O38" i="1"/>
  <c r="F38" i="1"/>
  <c r="E38" i="1"/>
  <c r="O37" i="1"/>
  <c r="F37" i="1"/>
  <c r="E37" i="1"/>
  <c r="O36" i="1"/>
  <c r="F36" i="1"/>
  <c r="E36" i="1"/>
  <c r="O35" i="1"/>
  <c r="F35" i="1"/>
  <c r="E35" i="1"/>
  <c r="O34" i="1"/>
  <c r="F34" i="1"/>
  <c r="E34" i="1"/>
  <c r="O33" i="1"/>
  <c r="F33" i="1"/>
  <c r="E33" i="1"/>
  <c r="O32" i="1"/>
  <c r="F32" i="1"/>
  <c r="E32" i="1"/>
  <c r="O31" i="1"/>
  <c r="F31" i="1"/>
  <c r="E31" i="1"/>
  <c r="O30" i="1"/>
  <c r="F30" i="1"/>
  <c r="E30" i="1"/>
  <c r="O29" i="1"/>
  <c r="F29" i="1"/>
  <c r="E29" i="1"/>
  <c r="O28" i="1"/>
  <c r="F28" i="1"/>
  <c r="E28" i="1"/>
  <c r="O27" i="1"/>
  <c r="F27" i="1"/>
  <c r="E27" i="1"/>
  <c r="O26" i="1"/>
  <c r="F26" i="1"/>
  <c r="E26" i="1"/>
  <c r="O25" i="1"/>
  <c r="F25" i="1"/>
  <c r="E25" i="1"/>
  <c r="O24" i="1"/>
  <c r="F24" i="1"/>
  <c r="E24" i="1"/>
  <c r="O23" i="1"/>
  <c r="F23" i="1"/>
  <c r="E23" i="1"/>
  <c r="O22" i="1"/>
  <c r="F22" i="1"/>
  <c r="E22" i="1"/>
  <c r="O21" i="1"/>
  <c r="F21" i="1"/>
  <c r="E21" i="1"/>
  <c r="O20" i="1"/>
  <c r="F20" i="1"/>
  <c r="E20" i="1"/>
  <c r="O19" i="1"/>
  <c r="F19" i="1"/>
  <c r="E19" i="1"/>
  <c r="O18" i="1"/>
  <c r="F18" i="1"/>
  <c r="E18" i="1"/>
  <c r="O17" i="1"/>
  <c r="F17" i="1"/>
  <c r="E17" i="1"/>
  <c r="O16" i="1"/>
  <c r="F16" i="1"/>
  <c r="E16" i="1"/>
  <c r="O15" i="1"/>
  <c r="F15" i="1"/>
  <c r="E15" i="1"/>
  <c r="O14" i="1"/>
  <c r="F14" i="1"/>
  <c r="E14" i="1"/>
  <c r="O13" i="1"/>
  <c r="F13" i="1"/>
  <c r="E13" i="1"/>
  <c r="O12" i="1"/>
  <c r="F12" i="1"/>
  <c r="E12" i="1"/>
  <c r="O11" i="1"/>
  <c r="F11" i="1"/>
  <c r="E11" i="1"/>
  <c r="O10" i="1"/>
  <c r="F10" i="1"/>
  <c r="E10" i="1"/>
  <c r="O9" i="1"/>
  <c r="F9" i="1"/>
  <c r="E9" i="1"/>
  <c r="O8" i="1"/>
  <c r="F8" i="1"/>
  <c r="E8" i="1"/>
  <c r="O7" i="1"/>
  <c r="F7" i="1"/>
  <c r="E7" i="1"/>
  <c r="O6" i="1"/>
  <c r="F6" i="1"/>
  <c r="E6" i="1"/>
  <c r="O5" i="1"/>
  <c r="F5" i="1"/>
  <c r="E5" i="1"/>
  <c r="O4" i="1"/>
  <c r="F4" i="1"/>
  <c r="E4" i="1"/>
  <c r="O3" i="1"/>
  <c r="F3" i="1"/>
  <c r="E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9" authorId="0" shapeId="0" xr:uid="{00000000-0006-0000-0100-000001000000}">
      <text>
        <r>
          <rPr>
            <b/>
            <sz val="9"/>
            <color rgb="FF000000"/>
            <rFont val="Tahoma"/>
            <charset val="1"/>
          </rPr>
          <t>PneumoCaT applies quality metric requiring a mean depth of 20 reads across the mapped sequence and minimum depth of 5 reads for mapping and will report "Failed" if these conditions are not met.</t>
        </r>
      </text>
    </comment>
    <comment ref="E19" authorId="0" shapeId="0" xr:uid="{00000000-0006-0000-0100-000002000000}">
      <text>
        <r>
          <rPr>
            <b/>
            <sz val="9"/>
            <color rgb="FF000000"/>
            <rFont val="Tahoma"/>
            <charset val="1"/>
          </rPr>
          <t>PneumoCaT applies quality metric requiring a mean depth of 20 reads across the mapped sequence and minimum depth of 5 reads for mapping and will report "Failed" if these conditions are not met.</t>
        </r>
      </text>
    </comment>
    <comment ref="H20" authorId="0" shapeId="0" xr:uid="{00000000-0006-0000-0100-000004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>(1x18B)</t>
        </r>
      </text>
    </comment>
    <comment ref="J20" authorId="0" shapeId="0" xr:uid="{00000000-0006-0000-0100-000006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 xml:space="preserve"> (3x18B)</t>
        </r>
      </text>
    </comment>
    <comment ref="J24" authorId="0" shapeId="0" xr:uid="{00000000-0006-0000-0100-000007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>(2x9A)</t>
        </r>
      </text>
    </comment>
    <comment ref="J25" authorId="0" shapeId="0" xr:uid="{00000000-0006-0000-0100-000008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 xml:space="preserve"> (2x11D)</t>
        </r>
      </text>
    </comment>
    <comment ref="J30" authorId="0" shapeId="0" xr:uid="{00000000-0006-0000-0100-000009000000}">
      <text>
        <r>
          <rPr>
            <b/>
            <sz val="9"/>
            <color rgb="FF000000"/>
            <rFont val="Tahoma"/>
            <family val="2"/>
            <charset val="1"/>
          </rPr>
          <t>6B</t>
        </r>
      </text>
    </comment>
    <comment ref="J31" authorId="0" shapeId="0" xr:uid="{00000000-0006-0000-0100-00000A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 xml:space="preserve"> (6E)</t>
        </r>
      </text>
    </comment>
    <comment ref="J32" authorId="0" shapeId="0" xr:uid="{00000000-0006-0000-0100-00000B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>(6D)</t>
        </r>
      </text>
    </comment>
    <comment ref="G34" authorId="0" shapeId="0" xr:uid="{00000000-0006-0000-0100-000003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 xml:space="preserve">35D
</t>
        </r>
      </text>
    </comment>
    <comment ref="H34" authorId="0" shapeId="0" xr:uid="{00000000-0006-0000-0100-000005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>(35D)</t>
        </r>
      </text>
    </comment>
    <comment ref="J34" authorId="0" shapeId="0" xr:uid="{00000000-0006-0000-0100-00000C000000}">
      <text>
        <r>
          <rPr>
            <sz val="10"/>
            <rFont val="Arial"/>
            <family val="2"/>
            <charset val="1"/>
          </rPr>
          <t xml:space="preserve">Desiree Henares Bonilla:
</t>
        </r>
        <r>
          <rPr>
            <sz val="9"/>
            <color rgb="FF000000"/>
            <rFont val="Tahoma"/>
            <charset val="1"/>
          </rPr>
          <t xml:space="preserve"> (35D)</t>
        </r>
      </text>
    </comment>
  </commentList>
</comments>
</file>

<file path=xl/sharedStrings.xml><?xml version="1.0" encoding="utf-8"?>
<sst xmlns="http://schemas.openxmlformats.org/spreadsheetml/2006/main" count="594" uniqueCount="81">
  <si>
    <t>ID</t>
  </si>
  <si>
    <t>sequencing_illumina</t>
  </si>
  <si>
    <t>Number_Raw_sequences_illumina</t>
  </si>
  <si>
    <t>Number_Trimmed_qual_window_15_minlength15%_illumina</t>
  </si>
  <si>
    <t>%_remaining_sequences_illumina</t>
  </si>
  <si>
    <t>Mean_expected_coverage_genome_illumina</t>
  </si>
  <si>
    <t>%GC_illumina</t>
  </si>
  <si>
    <t>Avg_sequence_length_1_illumina (pb)</t>
  </si>
  <si>
    <t>Avg_sequence_length_2_illumina (pb)</t>
  </si>
  <si>
    <t>Number_trimmed_nanopore_sequences</t>
  </si>
  <si>
    <t>Yield_nanopore (number bases)</t>
  </si>
  <si>
    <t>Mean_read_length_nanopore (pb)</t>
  </si>
  <si>
    <t>Longest_read_nanopore (pb)</t>
  </si>
  <si>
    <t>Mean_GC_content_nanopore_</t>
  </si>
  <si>
    <t>Estimated_genome_coverage_nanopore (yield/genome size)</t>
  </si>
  <si>
    <t>Serological serotype</t>
  </si>
  <si>
    <t>Illumina-PneumoCaT serotype</t>
  </si>
  <si>
    <t xml:space="preserve">Pneumocat_coverage_cps </t>
  </si>
  <si>
    <t>Pneumocat_depth_cps</t>
  </si>
  <si>
    <t>Illumina-SeroBA serotype</t>
  </si>
  <si>
    <t>Illumina-Pathogenwatch serotype</t>
  </si>
  <si>
    <t>ONT-Pathogenwatch serotype</t>
  </si>
  <si>
    <t>sanger</t>
  </si>
  <si>
    <t>24F</t>
  </si>
  <si>
    <t>serogroup 24</t>
  </si>
  <si>
    <t>19A</t>
  </si>
  <si>
    <t>19AF</t>
  </si>
  <si>
    <t>microbes</t>
  </si>
  <si>
    <t>18C</t>
  </si>
  <si>
    <t>18B</t>
  </si>
  <si>
    <t>Failed</t>
  </si>
  <si>
    <t>33F</t>
  </si>
  <si>
    <t>33A/F</t>
  </si>
  <si>
    <t>15A</t>
  </si>
  <si>
    <t>11A</t>
  </si>
  <si>
    <t>11D</t>
  </si>
  <si>
    <t>19F</t>
  </si>
  <si>
    <t>15B</t>
  </si>
  <si>
    <t>15C</t>
  </si>
  <si>
    <t>16F</t>
  </si>
  <si>
    <t>23B</t>
  </si>
  <si>
    <t>23B1</t>
  </si>
  <si>
    <t>23A</t>
  </si>
  <si>
    <t>35F</t>
  </si>
  <si>
    <t>10A</t>
  </si>
  <si>
    <t>6A</t>
  </si>
  <si>
    <t>6B</t>
  </si>
  <si>
    <t>6C</t>
  </si>
  <si>
    <t>6D</t>
  </si>
  <si>
    <t>9V</t>
  </si>
  <si>
    <t>9A</t>
  </si>
  <si>
    <t>12F</t>
  </si>
  <si>
    <t>22F</t>
  </si>
  <si>
    <t>6E</t>
  </si>
  <si>
    <t>6E(6B)</t>
  </si>
  <si>
    <t>35B</t>
  </si>
  <si>
    <t>35D</t>
  </si>
  <si>
    <t>Program</t>
  </si>
  <si>
    <t>Pneumocat</t>
  </si>
  <si>
    <t>Seroba</t>
  </si>
  <si>
    <t xml:space="preserve">PathogenWatch </t>
  </si>
  <si>
    <t>Sequencing technology</t>
  </si>
  <si>
    <t>Illumina</t>
  </si>
  <si>
    <t>Nanopore</t>
  </si>
  <si>
    <t>Serotype</t>
  </si>
  <si>
    <t>Sample (n)</t>
  </si>
  <si>
    <t>Concordant</t>
  </si>
  <si>
    <t>Discordant</t>
  </si>
  <si>
    <t>Serogroup 24</t>
  </si>
  <si>
    <t>15B/C</t>
  </si>
  <si>
    <t>1 (33A/F)</t>
  </si>
  <si>
    <t>35B/D</t>
  </si>
  <si>
    <t>6B genot E</t>
  </si>
  <si>
    <t>1 (35B)</t>
  </si>
  <si>
    <t>Total</t>
  </si>
  <si>
    <t>96,52% concordancia</t>
  </si>
  <si>
    <t>97,47% concordancia</t>
  </si>
  <si>
    <t>98,3% concordancia</t>
  </si>
  <si>
    <t>91,59% concordancia</t>
  </si>
  <si>
    <t>Repasada</t>
  </si>
  <si>
    <t>Supplementary material 1. Primary metrics of Illumina and ONT sequencing data, as well as for assembled genomes and cps coverage and depth provided by PneumoCaT.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</si>
</sst>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%"/>
  </numFmts>
  <fonts count="7" x14ac:knownFonts="1">
    <font>
      <sz val="10"/>
      <name val="Arial"/>
      <family val="2"/>
      <charset val="1"/>
    </font>
    <font>
      <b/>
      <sz val="10"/>
      <name val="Arial"/>
      <family val="2"/>
      <charset val="1"/>
    </font>
    <font>
      <b/>
      <sz val="9"/>
      <color rgb="FF000000"/>
      <name val="Tahoma"/>
      <charset val="1"/>
    </font>
    <font>
      <sz val="9"/>
      <color rgb="FF000000"/>
      <name val="Tahoma"/>
      <charset val="1"/>
    </font>
    <font>
      <b/>
      <sz val="9"/>
      <color rgb="FF000000"/>
      <name val="Tahoma"/>
      <family val="2"/>
      <charset val="1"/>
    </font>
    <font>
      <sz val="10"/>
      <name val="Arial"/>
      <family val="2"/>
      <charset val="1"/>
    </font>
    <font>
      <b/>
      <sz val="1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B4C7DC"/>
        <bgColor rgb="FF99CCFF"/>
      </patternFill>
    </fill>
    <fill>
      <patternFill patternType="solid">
        <fgColor rgb="FFFFFFFF"/>
        <bgColor rgb="FFFFF2CC"/>
      </patternFill>
    </fill>
    <fill>
      <patternFill patternType="solid">
        <fgColor rgb="FFFFF2CC"/>
        <bgColor rgb="FFFBE5D6"/>
      </patternFill>
    </fill>
    <fill>
      <patternFill patternType="solid">
        <fgColor rgb="FFD9D9D9"/>
        <bgColor rgb="FFFBE5D6"/>
      </patternFill>
    </fill>
    <fill>
      <patternFill patternType="solid">
        <fgColor rgb="FFFFC000"/>
        <bgColor rgb="FFFF9900"/>
      </patternFill>
    </fill>
    <fill>
      <patternFill patternType="solid">
        <fgColor rgb="FFFBE5D6"/>
        <bgColor rgb="FFFFF2CC"/>
      </patternFill>
    </fill>
  </fills>
  <borders count="10">
    <border>
      <left/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2" borderId="0" applyBorder="0" applyProtection="0"/>
  </cellStyleXfs>
  <cellXfs count="34">
    <xf numFmtId="0" fontId="0" fillId="0" borderId="0" xfId="0"/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2" fontId="1" fillId="0" borderId="2" xfId="0" applyNumberFormat="1" applyFont="1" applyBorder="1" applyAlignment="1">
      <alignment horizontal="center"/>
    </xf>
    <xf numFmtId="1" fontId="1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0" fillId="0" borderId="4" xfId="0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6" xfId="0" applyBorder="1"/>
    <xf numFmtId="0" fontId="1" fillId="0" borderId="9" xfId="0" applyFont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4" borderId="6" xfId="0" applyFill="1" applyBorder="1" applyAlignment="1">
      <alignment horizontal="center"/>
    </xf>
    <xf numFmtId="9" fontId="0" fillId="0" borderId="6" xfId="0" applyNumberFormat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9" fontId="0" fillId="5" borderId="6" xfId="0" applyNumberFormat="1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49" fontId="0" fillId="7" borderId="9" xfId="0" applyNumberForma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left"/>
    </xf>
    <xf numFmtId="0" fontId="6" fillId="0" borderId="0" xfId="0" applyFont="1" applyAlignment="1">
      <alignment horizontal="left"/>
    </xf>
  </cellXfs>
  <cellStyles count="2">
    <cellStyle name="Normal" xfId="0" builtinId="0"/>
    <cellStyle name="Untitled1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BE5D6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21"/>
  <sheetViews>
    <sheetView tabSelected="1" zoomScale="85" zoomScaleNormal="85" workbookViewId="0">
      <selection activeCell="C9" sqref="C9"/>
    </sheetView>
  </sheetViews>
  <sheetFormatPr baseColWidth="10" defaultColWidth="32.140625" defaultRowHeight="12.75" x14ac:dyDescent="0.2"/>
  <cols>
    <col min="1" max="4" width="32" style="4"/>
    <col min="5" max="5" width="32" style="5"/>
    <col min="6" max="6" width="32" style="6"/>
    <col min="7" max="7" width="32" style="4"/>
    <col min="8" max="9" width="32" style="7"/>
    <col min="10" max="14" width="32" style="4"/>
    <col min="15" max="15" width="32" style="6"/>
    <col min="16" max="17" width="32" style="4"/>
    <col min="18" max="18" width="32" style="5"/>
    <col min="19" max="19" width="32" style="6"/>
    <col min="20" max="22" width="32" style="4"/>
  </cols>
  <sheetData>
    <row r="1" spans="1:22" ht="15.75" x14ac:dyDescent="0.25">
      <c r="A1" s="33" t="s">
        <v>80</v>
      </c>
      <c r="K1" s="32"/>
    </row>
    <row r="2" spans="1:22" x14ac:dyDescent="0.2">
      <c r="A2" s="8" t="s">
        <v>0</v>
      </c>
      <c r="B2" s="9" t="s">
        <v>1</v>
      </c>
      <c r="C2" s="9" t="s">
        <v>2</v>
      </c>
      <c r="D2" s="9" t="s">
        <v>3</v>
      </c>
      <c r="E2" s="10" t="s">
        <v>4</v>
      </c>
      <c r="F2" s="11" t="s">
        <v>5</v>
      </c>
      <c r="G2" s="9" t="s">
        <v>6</v>
      </c>
      <c r="H2" s="12" t="s">
        <v>7</v>
      </c>
      <c r="I2" s="12" t="s">
        <v>8</v>
      </c>
      <c r="J2" s="9" t="s">
        <v>9</v>
      </c>
      <c r="K2" s="9" t="s">
        <v>10</v>
      </c>
      <c r="L2" s="9" t="s">
        <v>11</v>
      </c>
      <c r="M2" s="9" t="s">
        <v>12</v>
      </c>
      <c r="N2" s="9" t="s">
        <v>13</v>
      </c>
      <c r="O2" s="11" t="s">
        <v>14</v>
      </c>
      <c r="P2" s="9" t="s">
        <v>15</v>
      </c>
      <c r="Q2" s="9" t="s">
        <v>16</v>
      </c>
      <c r="R2" s="10" t="s">
        <v>17</v>
      </c>
      <c r="S2" s="11" t="s">
        <v>18</v>
      </c>
      <c r="T2" s="9" t="s">
        <v>19</v>
      </c>
      <c r="U2" s="9" t="s">
        <v>20</v>
      </c>
      <c r="V2" s="13" t="s">
        <v>21</v>
      </c>
    </row>
    <row r="3" spans="1:22" x14ac:dyDescent="0.2">
      <c r="A3" s="14">
        <v>2206</v>
      </c>
      <c r="B3" s="4" t="s">
        <v>22</v>
      </c>
      <c r="C3" s="4">
        <v>984109</v>
      </c>
      <c r="D3" s="4">
        <v>963828</v>
      </c>
      <c r="E3" s="5">
        <f t="shared" ref="E3:E34" si="0">D3/C3*100</f>
        <v>97.939151049324821</v>
      </c>
      <c r="F3" s="6">
        <f t="shared" ref="F3:F19" si="1">C3*150*2/2200000</f>
        <v>134.19668181818182</v>
      </c>
      <c r="G3" s="4">
        <v>39</v>
      </c>
      <c r="H3" s="7">
        <v>148.668910843014</v>
      </c>
      <c r="I3" s="7">
        <v>141.75556738339199</v>
      </c>
      <c r="J3" s="4">
        <v>60064</v>
      </c>
      <c r="K3" s="4">
        <v>472777019</v>
      </c>
      <c r="L3" s="4">
        <v>7871.2210142514696</v>
      </c>
      <c r="M3" s="4">
        <v>79396</v>
      </c>
      <c r="N3" s="15">
        <v>0.396170854568482</v>
      </c>
      <c r="O3" s="6">
        <f t="shared" ref="O3:O34" si="2">K3/2200000</f>
        <v>214.89864499999999</v>
      </c>
      <c r="P3" s="4" t="s">
        <v>23</v>
      </c>
      <c r="Q3" s="4" t="s">
        <v>24</v>
      </c>
      <c r="R3" s="5">
        <v>99.990380453100002</v>
      </c>
      <c r="S3" s="6">
        <v>146.11924001899999</v>
      </c>
      <c r="T3" s="4" t="s">
        <v>24</v>
      </c>
      <c r="U3" s="4" t="s">
        <v>24</v>
      </c>
      <c r="V3" s="16" t="s">
        <v>24</v>
      </c>
    </row>
    <row r="4" spans="1:22" x14ac:dyDescent="0.2">
      <c r="A4" s="14">
        <v>2292</v>
      </c>
      <c r="B4" s="4" t="s">
        <v>22</v>
      </c>
      <c r="C4" s="4">
        <v>1016473</v>
      </c>
      <c r="D4" s="4">
        <v>994943</v>
      </c>
      <c r="E4" s="5">
        <f t="shared" si="0"/>
        <v>97.881891599678497</v>
      </c>
      <c r="F4" s="6">
        <f t="shared" si="1"/>
        <v>138.60995454545454</v>
      </c>
      <c r="G4" s="4">
        <v>39</v>
      </c>
      <c r="H4" s="7">
        <v>148.59436168705099</v>
      </c>
      <c r="I4" s="7">
        <v>141.864211316628</v>
      </c>
      <c r="J4" s="4">
        <v>95352</v>
      </c>
      <c r="K4" s="4">
        <v>536808629</v>
      </c>
      <c r="L4" s="4">
        <v>5629.7574146321003</v>
      </c>
      <c r="M4" s="4">
        <v>90100</v>
      </c>
      <c r="N4" s="15">
        <v>0.399140745401382</v>
      </c>
      <c r="O4" s="6">
        <f t="shared" si="2"/>
        <v>244.00392227272727</v>
      </c>
      <c r="P4" s="4" t="s">
        <v>23</v>
      </c>
      <c r="Q4" s="4" t="s">
        <v>24</v>
      </c>
      <c r="R4" s="5">
        <v>99.9951902265</v>
      </c>
      <c r="S4" s="6">
        <v>146.73559403600001</v>
      </c>
      <c r="T4" s="4" t="s">
        <v>24</v>
      </c>
      <c r="U4" s="4" t="s">
        <v>24</v>
      </c>
      <c r="V4" s="16" t="s">
        <v>24</v>
      </c>
    </row>
    <row r="5" spans="1:22" x14ac:dyDescent="0.2">
      <c r="A5" s="14">
        <v>2450</v>
      </c>
      <c r="B5" s="4" t="s">
        <v>22</v>
      </c>
      <c r="C5" s="4">
        <v>1141428</v>
      </c>
      <c r="D5" s="4">
        <v>1117666</v>
      </c>
      <c r="E5" s="5">
        <f t="shared" si="0"/>
        <v>97.918221736281225</v>
      </c>
      <c r="F5" s="6">
        <f t="shared" si="1"/>
        <v>155.64927272727272</v>
      </c>
      <c r="G5" s="4">
        <v>39</v>
      </c>
      <c r="H5" s="7">
        <v>148.57537224895501</v>
      </c>
      <c r="I5" s="7">
        <v>141.60855121297399</v>
      </c>
      <c r="J5" s="4">
        <v>40624</v>
      </c>
      <c r="K5" s="4">
        <v>185384945</v>
      </c>
      <c r="L5" s="4">
        <v>4563.4340537613198</v>
      </c>
      <c r="M5" s="4">
        <v>64159</v>
      </c>
      <c r="N5" s="15">
        <v>0.40249365568161</v>
      </c>
      <c r="O5" s="6">
        <f t="shared" si="2"/>
        <v>84.265884090909097</v>
      </c>
      <c r="P5" s="4" t="s">
        <v>25</v>
      </c>
      <c r="Q5" s="4" t="s">
        <v>25</v>
      </c>
      <c r="R5" s="5">
        <v>99.993311036799994</v>
      </c>
      <c r="S5" s="6">
        <v>155.25673958100001</v>
      </c>
      <c r="T5" s="4" t="s">
        <v>25</v>
      </c>
      <c r="U5" s="4" t="s">
        <v>25</v>
      </c>
      <c r="V5" s="16" t="s">
        <v>25</v>
      </c>
    </row>
    <row r="6" spans="1:22" x14ac:dyDescent="0.2">
      <c r="A6" s="14">
        <v>2451</v>
      </c>
      <c r="B6" s="4" t="s">
        <v>22</v>
      </c>
      <c r="C6" s="4">
        <v>985495</v>
      </c>
      <c r="D6" s="4">
        <v>964766</v>
      </c>
      <c r="E6" s="5">
        <f t="shared" si="0"/>
        <v>97.896590038508563</v>
      </c>
      <c r="F6" s="6">
        <f t="shared" si="1"/>
        <v>134.38568181818181</v>
      </c>
      <c r="G6" s="4">
        <v>39</v>
      </c>
      <c r="H6" s="7">
        <v>148.53078466695601</v>
      </c>
      <c r="I6" s="7">
        <v>141.70088809099801</v>
      </c>
      <c r="J6" s="4">
        <v>82257</v>
      </c>
      <c r="K6" s="4">
        <v>613370375</v>
      </c>
      <c r="L6" s="4">
        <v>7456.7559599790902</v>
      </c>
      <c r="M6" s="4">
        <v>72642</v>
      </c>
      <c r="N6" s="15">
        <v>0.40305611491203303</v>
      </c>
      <c r="O6" s="6">
        <f t="shared" si="2"/>
        <v>278.80471590909093</v>
      </c>
      <c r="P6" s="4" t="s">
        <v>25</v>
      </c>
      <c r="Q6" s="4" t="s">
        <v>25</v>
      </c>
      <c r="R6" s="5">
        <v>99.993311036799994</v>
      </c>
      <c r="S6" s="6">
        <v>127.457957054</v>
      </c>
      <c r="T6" s="4" t="s">
        <v>25</v>
      </c>
      <c r="U6" s="4" t="s">
        <v>25</v>
      </c>
      <c r="V6" s="16" t="s">
        <v>25</v>
      </c>
    </row>
    <row r="7" spans="1:22" x14ac:dyDescent="0.2">
      <c r="A7" s="14">
        <v>2460</v>
      </c>
      <c r="B7" s="4" t="s">
        <v>22</v>
      </c>
      <c r="C7" s="4">
        <v>1161500</v>
      </c>
      <c r="D7" s="4">
        <v>1138661</v>
      </c>
      <c r="E7" s="5">
        <f t="shared" si="0"/>
        <v>98.033663366336626</v>
      </c>
      <c r="F7" s="6">
        <f t="shared" si="1"/>
        <v>158.38636363636363</v>
      </c>
      <c r="G7" s="4">
        <v>39</v>
      </c>
      <c r="H7" s="7">
        <v>148.57500871637799</v>
      </c>
      <c r="I7" s="7">
        <v>142.06707966638001</v>
      </c>
      <c r="J7" s="4">
        <v>112435</v>
      </c>
      <c r="K7" s="4">
        <v>636994156</v>
      </c>
      <c r="L7" s="4">
        <v>5665.4436429937296</v>
      </c>
      <c r="M7" s="4">
        <v>61845</v>
      </c>
      <c r="N7" s="15">
        <v>0.40276184678077698</v>
      </c>
      <c r="O7" s="6">
        <f t="shared" si="2"/>
        <v>289.54279818181817</v>
      </c>
      <c r="P7" s="4" t="s">
        <v>25</v>
      </c>
      <c r="Q7" s="4" t="s">
        <v>25</v>
      </c>
      <c r="R7" s="5">
        <v>99.993311036799994</v>
      </c>
      <c r="S7" s="6">
        <v>157.29547126899999</v>
      </c>
      <c r="T7" s="4" t="s">
        <v>25</v>
      </c>
      <c r="U7" s="4" t="s">
        <v>25</v>
      </c>
      <c r="V7" s="16" t="s">
        <v>25</v>
      </c>
    </row>
    <row r="8" spans="1:22" x14ac:dyDescent="0.2">
      <c r="A8" s="14">
        <v>2506</v>
      </c>
      <c r="B8" s="4" t="s">
        <v>22</v>
      </c>
      <c r="C8" s="4">
        <v>1025452</v>
      </c>
      <c r="D8" s="4">
        <v>1004092</v>
      </c>
      <c r="E8" s="5">
        <f t="shared" si="0"/>
        <v>97.917016106068345</v>
      </c>
      <c r="F8" s="6">
        <f t="shared" si="1"/>
        <v>139.83436363636363</v>
      </c>
      <c r="G8" s="4">
        <v>39</v>
      </c>
      <c r="H8" s="7">
        <v>148.60126163737999</v>
      </c>
      <c r="I8" s="7">
        <v>141.91848655302499</v>
      </c>
      <c r="J8" s="4">
        <v>91043</v>
      </c>
      <c r="K8" s="4">
        <v>697089693</v>
      </c>
      <c r="L8" s="4">
        <v>7656.7082916863501</v>
      </c>
      <c r="M8" s="4">
        <v>75333</v>
      </c>
      <c r="N8" s="15">
        <v>0.39823979139327997</v>
      </c>
      <c r="O8" s="6">
        <f t="shared" si="2"/>
        <v>316.85895136363638</v>
      </c>
      <c r="P8" s="4" t="s">
        <v>23</v>
      </c>
      <c r="Q8" s="4" t="s">
        <v>24</v>
      </c>
      <c r="R8" s="5">
        <v>99.9951902265</v>
      </c>
      <c r="S8" s="6">
        <v>144.52270322300001</v>
      </c>
      <c r="T8" s="4" t="s">
        <v>24</v>
      </c>
      <c r="U8" s="4" t="s">
        <v>24</v>
      </c>
      <c r="V8" s="16" t="s">
        <v>24</v>
      </c>
    </row>
    <row r="9" spans="1:22" x14ac:dyDescent="0.2">
      <c r="A9" s="14">
        <v>2509</v>
      </c>
      <c r="B9" s="4" t="s">
        <v>22</v>
      </c>
      <c r="C9" s="4">
        <v>1257467</v>
      </c>
      <c r="D9" s="4">
        <v>1233888</v>
      </c>
      <c r="E9" s="5">
        <f t="shared" si="0"/>
        <v>98.124881209606301</v>
      </c>
      <c r="F9" s="6">
        <f t="shared" si="1"/>
        <v>171.47277272727274</v>
      </c>
      <c r="G9" s="4">
        <v>39</v>
      </c>
      <c r="H9" s="7">
        <v>148.613825566016</v>
      </c>
      <c r="I9" s="7">
        <v>142.49451976192299</v>
      </c>
      <c r="J9" s="4">
        <v>11710</v>
      </c>
      <c r="K9" s="4">
        <v>93477307</v>
      </c>
      <c r="L9" s="4">
        <v>7982.6906063193901</v>
      </c>
      <c r="M9" s="4">
        <v>84134</v>
      </c>
      <c r="N9" s="15">
        <v>0.399241924285889</v>
      </c>
      <c r="O9" s="6">
        <f t="shared" si="2"/>
        <v>42.489685000000001</v>
      </c>
      <c r="P9" s="4" t="s">
        <v>25</v>
      </c>
      <c r="Q9" s="4" t="s">
        <v>26</v>
      </c>
      <c r="R9" s="5">
        <v>97.560627674800003</v>
      </c>
      <c r="S9" s="6">
        <v>143.11358542400001</v>
      </c>
      <c r="T9" s="4" t="s">
        <v>25</v>
      </c>
      <c r="U9" s="4" t="s">
        <v>25</v>
      </c>
      <c r="V9" s="16" t="s">
        <v>25</v>
      </c>
    </row>
    <row r="10" spans="1:22" x14ac:dyDescent="0.2">
      <c r="A10" s="14">
        <v>2754</v>
      </c>
      <c r="B10" s="4" t="s">
        <v>22</v>
      </c>
      <c r="C10" s="4">
        <v>1085607</v>
      </c>
      <c r="D10" s="4">
        <v>1065698</v>
      </c>
      <c r="E10" s="5">
        <f t="shared" si="0"/>
        <v>98.166095097028673</v>
      </c>
      <c r="F10" s="6">
        <f t="shared" si="1"/>
        <v>148.03731818181819</v>
      </c>
      <c r="G10" s="4">
        <v>39</v>
      </c>
      <c r="H10" s="7">
        <v>148.59433347909101</v>
      </c>
      <c r="I10" s="7">
        <v>142.29524874776899</v>
      </c>
      <c r="J10" s="4">
        <v>33016</v>
      </c>
      <c r="K10" s="4">
        <v>246743495</v>
      </c>
      <c r="L10" s="4">
        <v>7473.4521141264804</v>
      </c>
      <c r="M10" s="4">
        <v>84486</v>
      </c>
      <c r="N10" s="15">
        <v>0.39736720919609098</v>
      </c>
      <c r="O10" s="6">
        <f t="shared" si="2"/>
        <v>112.15613409090909</v>
      </c>
      <c r="P10" s="4" t="s">
        <v>23</v>
      </c>
      <c r="Q10" s="4" t="s">
        <v>24</v>
      </c>
      <c r="R10" s="5">
        <v>99.990380453100002</v>
      </c>
      <c r="S10" s="6">
        <v>155.28941798899999</v>
      </c>
      <c r="T10" s="4" t="s">
        <v>24</v>
      </c>
      <c r="U10" s="4" t="s">
        <v>24</v>
      </c>
      <c r="V10" s="16" t="s">
        <v>24</v>
      </c>
    </row>
    <row r="11" spans="1:22" x14ac:dyDescent="0.2">
      <c r="A11" s="14">
        <v>2755</v>
      </c>
      <c r="B11" s="4" t="s">
        <v>22</v>
      </c>
      <c r="C11" s="4">
        <v>1402187</v>
      </c>
      <c r="D11" s="4">
        <v>1374648</v>
      </c>
      <c r="E11" s="5">
        <f t="shared" si="0"/>
        <v>98.035996625271807</v>
      </c>
      <c r="F11" s="6">
        <f t="shared" si="1"/>
        <v>191.20731818181818</v>
      </c>
      <c r="G11" s="4">
        <v>39</v>
      </c>
      <c r="H11" s="7">
        <v>148.50425708981501</v>
      </c>
      <c r="I11" s="7">
        <v>141.86602606630899</v>
      </c>
      <c r="J11" s="4">
        <v>30731</v>
      </c>
      <c r="K11" s="4">
        <v>168092391</v>
      </c>
      <c r="L11" s="4">
        <v>5469.7989326738498</v>
      </c>
      <c r="M11" s="4">
        <v>50178</v>
      </c>
      <c r="N11" s="15">
        <v>0.39823916554451</v>
      </c>
      <c r="O11" s="6">
        <f t="shared" si="2"/>
        <v>76.405632272727274</v>
      </c>
      <c r="P11" s="4" t="s">
        <v>23</v>
      </c>
      <c r="Q11" s="4" t="s">
        <v>24</v>
      </c>
      <c r="R11" s="5">
        <v>99.9951902265</v>
      </c>
      <c r="S11" s="6">
        <v>195.49042808999999</v>
      </c>
      <c r="T11" s="4" t="s">
        <v>24</v>
      </c>
      <c r="U11" s="4" t="s">
        <v>24</v>
      </c>
      <c r="V11" s="16" t="s">
        <v>24</v>
      </c>
    </row>
    <row r="12" spans="1:22" x14ac:dyDescent="0.2">
      <c r="A12" s="14">
        <v>3243</v>
      </c>
      <c r="B12" s="4" t="s">
        <v>22</v>
      </c>
      <c r="C12" s="4">
        <v>1006516</v>
      </c>
      <c r="D12" s="4">
        <v>985369</v>
      </c>
      <c r="E12" s="5">
        <f t="shared" si="0"/>
        <v>97.898990179987194</v>
      </c>
      <c r="F12" s="6">
        <f t="shared" si="1"/>
        <v>137.25218181818181</v>
      </c>
      <c r="G12" s="4">
        <v>39</v>
      </c>
      <c r="H12" s="7">
        <v>148.53490824249599</v>
      </c>
      <c r="I12" s="7">
        <v>141.80994023558699</v>
      </c>
      <c r="J12" s="4">
        <v>19671</v>
      </c>
      <c r="K12" s="4">
        <v>130164887</v>
      </c>
      <c r="L12" s="4">
        <v>6617.0955721620703</v>
      </c>
      <c r="M12" s="4">
        <v>72552</v>
      </c>
      <c r="N12" s="15">
        <v>0.39781588315963801</v>
      </c>
      <c r="O12" s="6">
        <f t="shared" si="2"/>
        <v>59.16585772727273</v>
      </c>
      <c r="P12" s="4" t="s">
        <v>23</v>
      </c>
      <c r="Q12" s="4" t="s">
        <v>24</v>
      </c>
      <c r="R12" s="5">
        <v>99.9951902265</v>
      </c>
      <c r="S12" s="6">
        <v>132.21832611799999</v>
      </c>
      <c r="T12" s="4" t="s">
        <v>24</v>
      </c>
      <c r="U12" s="4" t="s">
        <v>24</v>
      </c>
      <c r="V12" s="16" t="s">
        <v>24</v>
      </c>
    </row>
    <row r="13" spans="1:22" x14ac:dyDescent="0.2">
      <c r="A13" s="14">
        <v>3253</v>
      </c>
      <c r="B13" s="4" t="s">
        <v>22</v>
      </c>
      <c r="C13" s="4">
        <v>1174826</v>
      </c>
      <c r="D13" s="4">
        <v>1153320</v>
      </c>
      <c r="E13" s="5">
        <f t="shared" si="0"/>
        <v>98.169431047661533</v>
      </c>
      <c r="F13" s="6">
        <f t="shared" si="1"/>
        <v>160.20354545454546</v>
      </c>
      <c r="G13" s="4">
        <v>39</v>
      </c>
      <c r="H13" s="7">
        <v>148.67219071896801</v>
      </c>
      <c r="I13" s="7">
        <v>142.384021780599</v>
      </c>
      <c r="J13" s="4">
        <v>71330</v>
      </c>
      <c r="K13" s="4">
        <v>470503611</v>
      </c>
      <c r="L13" s="4">
        <v>6596.1532454787603</v>
      </c>
      <c r="M13" s="4">
        <v>71736</v>
      </c>
      <c r="N13" s="15">
        <v>0.397548407316208</v>
      </c>
      <c r="O13" s="6">
        <f t="shared" si="2"/>
        <v>213.86527772727274</v>
      </c>
      <c r="P13" s="4" t="s">
        <v>23</v>
      </c>
      <c r="Q13" s="4" t="s">
        <v>24</v>
      </c>
      <c r="R13" s="5">
        <v>99.990380453100002</v>
      </c>
      <c r="S13" s="6">
        <v>159.09139009099999</v>
      </c>
      <c r="T13" s="4" t="s">
        <v>24</v>
      </c>
      <c r="U13" s="4" t="s">
        <v>24</v>
      </c>
      <c r="V13" s="16" t="s">
        <v>24</v>
      </c>
    </row>
    <row r="14" spans="1:22" x14ac:dyDescent="0.2">
      <c r="A14" s="14">
        <v>3509</v>
      </c>
      <c r="B14" s="4" t="s">
        <v>22</v>
      </c>
      <c r="C14" s="4">
        <v>1131858</v>
      </c>
      <c r="D14" s="4">
        <v>1110142</v>
      </c>
      <c r="E14" s="5">
        <f t="shared" si="0"/>
        <v>98.081384767347146</v>
      </c>
      <c r="F14" s="6">
        <f t="shared" si="1"/>
        <v>154.34427272727274</v>
      </c>
      <c r="G14" s="4">
        <v>39</v>
      </c>
      <c r="H14" s="7">
        <v>148.59469599384599</v>
      </c>
      <c r="I14" s="7">
        <v>142.062710896444</v>
      </c>
      <c r="J14" s="4">
        <v>73772</v>
      </c>
      <c r="K14" s="4">
        <v>473619721</v>
      </c>
      <c r="L14" s="4">
        <v>6420.0471859241998</v>
      </c>
      <c r="M14" s="4">
        <v>79125</v>
      </c>
      <c r="N14" s="15">
        <v>0.39898449182510398</v>
      </c>
      <c r="O14" s="6">
        <f t="shared" si="2"/>
        <v>215.28169136363636</v>
      </c>
      <c r="P14" s="4" t="s">
        <v>23</v>
      </c>
      <c r="Q14" s="4" t="s">
        <v>24</v>
      </c>
      <c r="R14" s="5">
        <v>99.9951902265</v>
      </c>
      <c r="S14" s="6">
        <v>157.490764791</v>
      </c>
      <c r="T14" s="4" t="s">
        <v>24</v>
      </c>
      <c r="U14" s="4" t="s">
        <v>24</v>
      </c>
      <c r="V14" s="16" t="s">
        <v>24</v>
      </c>
    </row>
    <row r="15" spans="1:22" x14ac:dyDescent="0.2">
      <c r="A15" s="14">
        <v>3547</v>
      </c>
      <c r="B15" s="4" t="s">
        <v>22</v>
      </c>
      <c r="C15" s="4">
        <v>972552</v>
      </c>
      <c r="D15" s="4">
        <v>948100</v>
      </c>
      <c r="E15" s="5">
        <f t="shared" si="0"/>
        <v>97.48578996290172</v>
      </c>
      <c r="F15" s="6">
        <f t="shared" si="1"/>
        <v>132.62072727272727</v>
      </c>
      <c r="G15" s="4">
        <v>39</v>
      </c>
      <c r="H15" s="7">
        <v>148.614191540977</v>
      </c>
      <c r="I15" s="7">
        <v>140.96714798017101</v>
      </c>
      <c r="J15" s="4">
        <v>63769</v>
      </c>
      <c r="K15" s="4">
        <v>387171909</v>
      </c>
      <c r="L15" s="4">
        <v>6071.4753093195804</v>
      </c>
      <c r="M15" s="4">
        <v>64304</v>
      </c>
      <c r="N15" s="15">
        <v>0.40025767683982899</v>
      </c>
      <c r="O15" s="6">
        <f t="shared" si="2"/>
        <v>175.98723136363637</v>
      </c>
      <c r="P15" s="4" t="s">
        <v>23</v>
      </c>
      <c r="Q15" s="4" t="s">
        <v>24</v>
      </c>
      <c r="R15" s="5">
        <v>99.990380453100002</v>
      </c>
      <c r="S15" s="6">
        <v>134.47291967300001</v>
      </c>
      <c r="T15" s="4" t="s">
        <v>24</v>
      </c>
      <c r="U15" s="4" t="s">
        <v>24</v>
      </c>
      <c r="V15" s="16" t="s">
        <v>24</v>
      </c>
    </row>
    <row r="16" spans="1:22" x14ac:dyDescent="0.2">
      <c r="A16" s="14">
        <v>3584</v>
      </c>
      <c r="B16" s="4" t="s">
        <v>22</v>
      </c>
      <c r="C16" s="4">
        <v>1204302</v>
      </c>
      <c r="D16" s="4">
        <v>1180278</v>
      </c>
      <c r="E16" s="5">
        <f t="shared" si="0"/>
        <v>98.005151531758656</v>
      </c>
      <c r="F16" s="6">
        <f t="shared" si="1"/>
        <v>164.22300000000001</v>
      </c>
      <c r="G16" s="4">
        <v>39</v>
      </c>
      <c r="H16" s="7">
        <v>148.414119385433</v>
      </c>
      <c r="I16" s="7">
        <v>142.04007106800299</v>
      </c>
      <c r="J16" s="4">
        <v>72106</v>
      </c>
      <c r="K16" s="4">
        <v>356231160</v>
      </c>
      <c r="L16" s="4">
        <v>4940.3816603333999</v>
      </c>
      <c r="M16" s="4">
        <v>79455</v>
      </c>
      <c r="N16" s="15">
        <v>0.39728942513465898</v>
      </c>
      <c r="O16" s="6">
        <f t="shared" si="2"/>
        <v>161.92325454545454</v>
      </c>
      <c r="P16" s="4" t="s">
        <v>23</v>
      </c>
      <c r="Q16" s="4" t="s">
        <v>24</v>
      </c>
      <c r="R16" s="5">
        <v>99.9951902265</v>
      </c>
      <c r="S16" s="6">
        <v>165.63246753199999</v>
      </c>
      <c r="T16" s="4" t="s">
        <v>24</v>
      </c>
      <c r="U16" s="4" t="s">
        <v>24</v>
      </c>
      <c r="V16" s="16" t="s">
        <v>24</v>
      </c>
    </row>
    <row r="17" spans="1:22" x14ac:dyDescent="0.2">
      <c r="A17" s="14">
        <v>3809</v>
      </c>
      <c r="B17" s="4" t="s">
        <v>22</v>
      </c>
      <c r="C17" s="4">
        <v>991986</v>
      </c>
      <c r="D17" s="4">
        <v>969862</v>
      </c>
      <c r="E17" s="5">
        <f t="shared" si="0"/>
        <v>97.769726588883316</v>
      </c>
      <c r="F17" s="6">
        <f t="shared" si="1"/>
        <v>135.27081818181819</v>
      </c>
      <c r="G17" s="4">
        <v>39</v>
      </c>
      <c r="H17" s="7">
        <v>148.60941144204</v>
      </c>
      <c r="I17" s="7">
        <v>141.49844617069201</v>
      </c>
      <c r="J17" s="4">
        <v>52298</v>
      </c>
      <c r="K17" s="4">
        <v>244862832</v>
      </c>
      <c r="L17" s="4">
        <v>4682.0687597996102</v>
      </c>
      <c r="M17" s="4">
        <v>45489</v>
      </c>
      <c r="N17" s="15">
        <v>0.40642037987709001</v>
      </c>
      <c r="O17" s="6">
        <f t="shared" si="2"/>
        <v>111.30128727272728</v>
      </c>
      <c r="P17" s="4" t="s">
        <v>23</v>
      </c>
      <c r="Q17" s="4" t="s">
        <v>24</v>
      </c>
      <c r="R17" s="5">
        <v>99.9951902265</v>
      </c>
      <c r="S17" s="6">
        <v>145.18946608900001</v>
      </c>
      <c r="T17" s="4" t="s">
        <v>24</v>
      </c>
      <c r="U17" s="4" t="s">
        <v>24</v>
      </c>
      <c r="V17" s="16" t="s">
        <v>24</v>
      </c>
    </row>
    <row r="18" spans="1:22" x14ac:dyDescent="0.2">
      <c r="A18" s="14">
        <v>4009</v>
      </c>
      <c r="B18" s="4" t="s">
        <v>22</v>
      </c>
      <c r="C18" s="4">
        <v>1088479</v>
      </c>
      <c r="D18" s="4">
        <v>1065834</v>
      </c>
      <c r="E18" s="5">
        <f t="shared" si="0"/>
        <v>97.919574011074175</v>
      </c>
      <c r="F18" s="6">
        <f t="shared" si="1"/>
        <v>148.42895454545456</v>
      </c>
      <c r="G18" s="4">
        <v>39</v>
      </c>
      <c r="H18" s="7">
        <v>148.58769001551801</v>
      </c>
      <c r="I18" s="7">
        <v>141.805505360122</v>
      </c>
      <c r="J18" s="4">
        <v>96293</v>
      </c>
      <c r="K18" s="4">
        <v>547764502</v>
      </c>
      <c r="L18" s="4">
        <v>5688.5183969759</v>
      </c>
      <c r="M18" s="4">
        <v>75911</v>
      </c>
      <c r="N18" s="15">
        <v>0.40154671669006398</v>
      </c>
      <c r="O18" s="6">
        <f t="shared" si="2"/>
        <v>248.98386454545454</v>
      </c>
      <c r="P18" s="4" t="s">
        <v>23</v>
      </c>
      <c r="Q18" s="4" t="s">
        <v>24</v>
      </c>
      <c r="R18" s="5">
        <v>99.9951902265</v>
      </c>
      <c r="S18" s="6">
        <v>150.808754209</v>
      </c>
      <c r="T18" s="4" t="s">
        <v>24</v>
      </c>
      <c r="U18" s="4" t="s">
        <v>24</v>
      </c>
      <c r="V18" s="16" t="s">
        <v>24</v>
      </c>
    </row>
    <row r="19" spans="1:22" x14ac:dyDescent="0.2">
      <c r="A19" s="14">
        <v>4187</v>
      </c>
      <c r="B19" s="4" t="s">
        <v>22</v>
      </c>
      <c r="C19" s="4">
        <v>1098137</v>
      </c>
      <c r="D19" s="4">
        <v>1072129</v>
      </c>
      <c r="E19" s="5">
        <f t="shared" si="0"/>
        <v>97.631625197948892</v>
      </c>
      <c r="F19" s="6">
        <f t="shared" si="1"/>
        <v>149.74595454545454</v>
      </c>
      <c r="G19" s="4">
        <v>39</v>
      </c>
      <c r="H19" s="7">
        <v>148.515002392436</v>
      </c>
      <c r="I19" s="7">
        <v>141.22089319475501</v>
      </c>
      <c r="J19" s="4">
        <v>61687</v>
      </c>
      <c r="K19" s="4">
        <v>309852902</v>
      </c>
      <c r="L19" s="4">
        <v>5022.9854264269597</v>
      </c>
      <c r="M19" s="4">
        <v>62505</v>
      </c>
      <c r="N19" s="15">
        <v>0.40294522047042802</v>
      </c>
      <c r="O19" s="6">
        <f t="shared" si="2"/>
        <v>140.84222818181817</v>
      </c>
      <c r="P19" s="4" t="s">
        <v>25</v>
      </c>
      <c r="Q19" s="4" t="s">
        <v>25</v>
      </c>
      <c r="R19" s="5">
        <v>99.993311036799994</v>
      </c>
      <c r="S19" s="6">
        <v>155.990367249</v>
      </c>
      <c r="T19" s="4" t="s">
        <v>25</v>
      </c>
      <c r="U19" s="4" t="s">
        <v>25</v>
      </c>
      <c r="V19" s="16" t="s">
        <v>25</v>
      </c>
    </row>
    <row r="20" spans="1:22" x14ac:dyDescent="0.2">
      <c r="A20" s="14">
        <v>1934</v>
      </c>
      <c r="B20" s="4" t="s">
        <v>27</v>
      </c>
      <c r="C20" s="4">
        <v>257788</v>
      </c>
      <c r="D20" s="4">
        <v>251512</v>
      </c>
      <c r="E20" s="5">
        <f t="shared" si="0"/>
        <v>97.565441370428417</v>
      </c>
      <c r="F20" s="6">
        <f t="shared" ref="F20:F51" si="3">C20*2*250/2200000</f>
        <v>58.588181818181816</v>
      </c>
      <c r="G20" s="4">
        <v>39</v>
      </c>
      <c r="H20" s="7">
        <v>235.59975667165</v>
      </c>
      <c r="I20" s="7">
        <v>237.829992207131</v>
      </c>
      <c r="J20" s="4">
        <v>44185</v>
      </c>
      <c r="K20" s="4">
        <v>209085353</v>
      </c>
      <c r="L20" s="4">
        <v>4732.0437478782396</v>
      </c>
      <c r="M20" s="4">
        <v>69322</v>
      </c>
      <c r="N20" s="15">
        <v>0.40183845162391701</v>
      </c>
      <c r="O20" s="6">
        <f t="shared" si="2"/>
        <v>95.038796818181822</v>
      </c>
      <c r="P20" s="4">
        <v>1</v>
      </c>
      <c r="Q20" s="4">
        <v>1</v>
      </c>
      <c r="R20" s="5">
        <v>99.976930618799997</v>
      </c>
      <c r="S20" s="6">
        <v>76.213865497800001</v>
      </c>
      <c r="T20" s="4">
        <v>1</v>
      </c>
      <c r="U20" s="4">
        <v>1</v>
      </c>
      <c r="V20" s="16">
        <v>1</v>
      </c>
    </row>
    <row r="21" spans="1:22" x14ac:dyDescent="0.2">
      <c r="A21" s="14">
        <v>1963</v>
      </c>
      <c r="B21" s="4" t="s">
        <v>27</v>
      </c>
      <c r="C21" s="4">
        <v>312018</v>
      </c>
      <c r="D21" s="4">
        <v>305348</v>
      </c>
      <c r="E21" s="5">
        <f t="shared" si="0"/>
        <v>97.862302815863188</v>
      </c>
      <c r="F21" s="6">
        <f t="shared" si="3"/>
        <v>70.913181818181812</v>
      </c>
      <c r="G21" s="4">
        <v>40</v>
      </c>
      <c r="H21" s="7">
        <v>245.547342704062</v>
      </c>
      <c r="I21" s="7">
        <v>239.09309378152099</v>
      </c>
      <c r="J21" s="4">
        <v>77739</v>
      </c>
      <c r="K21" s="4">
        <v>291318585</v>
      </c>
      <c r="L21" s="4">
        <v>3747.3930073708202</v>
      </c>
      <c r="M21" s="4">
        <v>47445</v>
      </c>
      <c r="N21" s="15">
        <v>0.40228155255317699</v>
      </c>
      <c r="O21" s="6">
        <f t="shared" si="2"/>
        <v>132.41753863636364</v>
      </c>
      <c r="P21" s="4" t="s">
        <v>28</v>
      </c>
      <c r="Q21" s="4" t="s">
        <v>29</v>
      </c>
      <c r="R21" s="5">
        <v>99.876561497099999</v>
      </c>
      <c r="S21" s="6">
        <v>75.031404305699994</v>
      </c>
      <c r="T21" s="4" t="s">
        <v>29</v>
      </c>
      <c r="U21" s="4" t="s">
        <v>29</v>
      </c>
      <c r="V21" s="16" t="s">
        <v>29</v>
      </c>
    </row>
    <row r="22" spans="1:22" x14ac:dyDescent="0.2">
      <c r="A22" s="14">
        <v>1964</v>
      </c>
      <c r="B22" s="4" t="s">
        <v>27</v>
      </c>
      <c r="C22" s="4">
        <v>276069</v>
      </c>
      <c r="D22" s="4">
        <v>271020</v>
      </c>
      <c r="E22" s="5">
        <f t="shared" si="0"/>
        <v>98.171109396563907</v>
      </c>
      <c r="F22" s="6">
        <f t="shared" si="3"/>
        <v>62.742954545454545</v>
      </c>
      <c r="G22" s="4">
        <v>39</v>
      </c>
      <c r="H22" s="7">
        <v>246.42150394804801</v>
      </c>
      <c r="I22" s="7">
        <v>241.20966718323399</v>
      </c>
      <c r="J22" s="4">
        <v>77335</v>
      </c>
      <c r="K22" s="4">
        <v>756287395</v>
      </c>
      <c r="L22" s="4">
        <v>9779.3676213874696</v>
      </c>
      <c r="M22" s="4">
        <v>80619</v>
      </c>
      <c r="N22" s="15">
        <v>0.40120613574981701</v>
      </c>
      <c r="O22" s="6">
        <f t="shared" si="2"/>
        <v>343.76699772727272</v>
      </c>
      <c r="P22" s="4">
        <v>14</v>
      </c>
      <c r="Q22" s="4">
        <v>14</v>
      </c>
      <c r="R22" s="5">
        <v>96.761668090399994</v>
      </c>
      <c r="S22" s="6">
        <v>73.054373900499996</v>
      </c>
      <c r="T22" s="4">
        <v>14</v>
      </c>
      <c r="U22" s="4">
        <v>14</v>
      </c>
      <c r="V22" s="16">
        <v>14</v>
      </c>
    </row>
    <row r="23" spans="1:22" x14ac:dyDescent="0.2">
      <c r="A23" s="14">
        <v>2008</v>
      </c>
      <c r="B23" s="4" t="s">
        <v>27</v>
      </c>
      <c r="C23" s="4">
        <v>274824</v>
      </c>
      <c r="D23" s="4">
        <v>269929</v>
      </c>
      <c r="E23" s="5">
        <f t="shared" si="0"/>
        <v>98.218860070445075</v>
      </c>
      <c r="F23" s="6">
        <f t="shared" si="3"/>
        <v>62.46</v>
      </c>
      <c r="G23" s="4">
        <v>39</v>
      </c>
      <c r="H23" s="7">
        <v>245.262194873467</v>
      </c>
      <c r="I23" s="7">
        <v>240.98572587606401</v>
      </c>
      <c r="J23" s="4">
        <v>65572</v>
      </c>
      <c r="K23" s="4">
        <v>585930503</v>
      </c>
      <c r="L23" s="4">
        <v>8935.6814341487207</v>
      </c>
      <c r="M23" s="4">
        <v>103931</v>
      </c>
      <c r="N23" s="15">
        <v>0.39670923352241499</v>
      </c>
      <c r="O23" s="6">
        <f t="shared" si="2"/>
        <v>266.33204681818182</v>
      </c>
      <c r="P23" s="4" t="s">
        <v>23</v>
      </c>
      <c r="Q23" s="4" t="s">
        <v>24</v>
      </c>
      <c r="R23" s="5">
        <v>99.995190689200001</v>
      </c>
      <c r="S23" s="6">
        <v>60.9875913813</v>
      </c>
      <c r="T23" s="4" t="s">
        <v>24</v>
      </c>
      <c r="U23" s="4" t="s">
        <v>24</v>
      </c>
      <c r="V23" s="16" t="s">
        <v>24</v>
      </c>
    </row>
    <row r="24" spans="1:22" x14ac:dyDescent="0.2">
      <c r="A24" s="14">
        <v>2016</v>
      </c>
      <c r="B24" s="4" t="s">
        <v>27</v>
      </c>
      <c r="C24" s="4">
        <v>352120</v>
      </c>
      <c r="D24" s="4">
        <v>344517</v>
      </c>
      <c r="E24" s="5">
        <f t="shared" si="0"/>
        <v>97.84079291150745</v>
      </c>
      <c r="F24" s="6">
        <f t="shared" si="3"/>
        <v>80.027272727272731</v>
      </c>
      <c r="G24" s="4">
        <v>39</v>
      </c>
      <c r="H24" s="7">
        <v>240.97216683066401</v>
      </c>
      <c r="I24" s="7">
        <v>238.514909278787</v>
      </c>
      <c r="J24" s="4">
        <v>46371</v>
      </c>
      <c r="K24" s="4">
        <v>364334066</v>
      </c>
      <c r="L24" s="4">
        <v>7856.9378706519201</v>
      </c>
      <c r="M24" s="4">
        <v>65053</v>
      </c>
      <c r="N24" s="15">
        <v>0.403536647558212</v>
      </c>
      <c r="O24" s="6">
        <f t="shared" si="2"/>
        <v>165.60639363636363</v>
      </c>
      <c r="P24" s="4">
        <v>14</v>
      </c>
      <c r="Q24" s="4">
        <v>14</v>
      </c>
      <c r="R24" s="5">
        <v>96.948046905300004</v>
      </c>
      <c r="S24" s="6">
        <v>89.721196130199999</v>
      </c>
      <c r="T24" s="4">
        <v>14</v>
      </c>
      <c r="U24" s="4">
        <v>14</v>
      </c>
      <c r="V24" s="16">
        <v>14</v>
      </c>
    </row>
    <row r="25" spans="1:22" x14ac:dyDescent="0.2">
      <c r="A25" s="14">
        <v>2017</v>
      </c>
      <c r="B25" s="4" t="s">
        <v>27</v>
      </c>
      <c r="C25" s="4">
        <v>333186</v>
      </c>
      <c r="D25" s="4">
        <v>324462</v>
      </c>
      <c r="E25" s="5">
        <f t="shared" si="0"/>
        <v>97.381642686067238</v>
      </c>
      <c r="F25" s="6">
        <f t="shared" si="3"/>
        <v>75.724090909090904</v>
      </c>
      <c r="G25" s="4">
        <v>39</v>
      </c>
      <c r="H25" s="7">
        <v>244.68973254186901</v>
      </c>
      <c r="I25" s="7">
        <v>236.19627259894801</v>
      </c>
      <c r="J25" s="4">
        <v>46111</v>
      </c>
      <c r="K25" s="4">
        <v>350688522</v>
      </c>
      <c r="L25" s="4">
        <v>7605.3115742447599</v>
      </c>
      <c r="M25" s="4">
        <v>139042</v>
      </c>
      <c r="N25" s="15">
        <v>0.400310188531876</v>
      </c>
      <c r="O25" s="6">
        <f t="shared" si="2"/>
        <v>159.40387363636364</v>
      </c>
      <c r="P25" s="4">
        <v>1</v>
      </c>
      <c r="Q25" s="4">
        <v>1</v>
      </c>
      <c r="R25" s="5">
        <v>99.994232654699999</v>
      </c>
      <c r="S25" s="6">
        <v>101.226035298</v>
      </c>
      <c r="T25" s="4">
        <v>1</v>
      </c>
      <c r="U25" s="4">
        <v>1</v>
      </c>
      <c r="V25" s="16">
        <v>1</v>
      </c>
    </row>
    <row r="26" spans="1:22" x14ac:dyDescent="0.2">
      <c r="A26" s="14">
        <v>2018</v>
      </c>
      <c r="B26" s="4" t="s">
        <v>27</v>
      </c>
      <c r="C26" s="4">
        <v>380427</v>
      </c>
      <c r="D26" s="4">
        <v>370133</v>
      </c>
      <c r="E26" s="5">
        <f t="shared" si="0"/>
        <v>97.294093216306948</v>
      </c>
      <c r="F26" s="6">
        <f t="shared" si="3"/>
        <v>86.460681818181811</v>
      </c>
      <c r="G26" s="4">
        <v>39</v>
      </c>
      <c r="H26" s="7">
        <v>237.319487859769</v>
      </c>
      <c r="I26" s="7">
        <v>236.06032426181901</v>
      </c>
      <c r="J26" s="4">
        <v>49012</v>
      </c>
      <c r="K26" s="4">
        <v>225023916</v>
      </c>
      <c r="L26" s="4">
        <v>4591.2004407083996</v>
      </c>
      <c r="M26" s="4">
        <v>47426</v>
      </c>
      <c r="N26" s="15">
        <v>0.40559247136116</v>
      </c>
      <c r="O26" s="6">
        <f t="shared" si="2"/>
        <v>102.28359818181818</v>
      </c>
      <c r="P26" s="4">
        <v>1</v>
      </c>
      <c r="Q26" s="4" t="s">
        <v>30</v>
      </c>
      <c r="R26" s="5">
        <v>19.2</v>
      </c>
      <c r="S26" s="6">
        <v>78.064648117800004</v>
      </c>
      <c r="T26" s="4">
        <v>1</v>
      </c>
      <c r="U26" s="4">
        <v>1</v>
      </c>
      <c r="V26" s="16">
        <v>1</v>
      </c>
    </row>
    <row r="27" spans="1:22" x14ac:dyDescent="0.2">
      <c r="A27" s="14">
        <v>2069</v>
      </c>
      <c r="B27" s="4" t="s">
        <v>27</v>
      </c>
      <c r="C27" s="4">
        <v>180058</v>
      </c>
      <c r="D27" s="4">
        <v>177897</v>
      </c>
      <c r="E27" s="5">
        <f t="shared" si="0"/>
        <v>98.799831165513325</v>
      </c>
      <c r="F27" s="6">
        <f t="shared" si="3"/>
        <v>40.922272727272727</v>
      </c>
      <c r="G27" s="4">
        <v>39</v>
      </c>
      <c r="H27" s="7">
        <v>246.40342445347599</v>
      </c>
      <c r="I27" s="7">
        <v>243.82768118630401</v>
      </c>
      <c r="J27" s="4">
        <v>79667</v>
      </c>
      <c r="K27" s="4">
        <v>549660786</v>
      </c>
      <c r="L27" s="4">
        <v>6899.4789059459999</v>
      </c>
      <c r="M27" s="4">
        <v>68612</v>
      </c>
      <c r="N27" s="15">
        <v>0.40106716752052302</v>
      </c>
      <c r="O27" s="6">
        <f t="shared" si="2"/>
        <v>249.84581181818183</v>
      </c>
      <c r="P27" s="4" t="s">
        <v>31</v>
      </c>
      <c r="Q27" s="4" t="s">
        <v>31</v>
      </c>
      <c r="R27" s="5">
        <v>99.772366696600002</v>
      </c>
      <c r="S27" s="6">
        <v>45.172473266600001</v>
      </c>
      <c r="T27" s="4" t="s">
        <v>32</v>
      </c>
      <c r="U27" s="4" t="s">
        <v>31</v>
      </c>
      <c r="V27" s="16" t="s">
        <v>31</v>
      </c>
    </row>
    <row r="28" spans="1:22" x14ac:dyDescent="0.2">
      <c r="A28" s="14">
        <v>2111</v>
      </c>
      <c r="B28" s="4" t="s">
        <v>27</v>
      </c>
      <c r="C28" s="4">
        <v>551738</v>
      </c>
      <c r="D28" s="4">
        <v>541577</v>
      </c>
      <c r="E28" s="5">
        <f t="shared" si="0"/>
        <v>98.158365021078836</v>
      </c>
      <c r="F28" s="6">
        <f t="shared" si="3"/>
        <v>125.395</v>
      </c>
      <c r="G28" s="4">
        <v>39</v>
      </c>
      <c r="H28" s="7">
        <v>242.34357995261999</v>
      </c>
      <c r="I28" s="7">
        <v>241.07241814183399</v>
      </c>
      <c r="J28" s="4">
        <v>74835</v>
      </c>
      <c r="K28" s="4">
        <v>661715875</v>
      </c>
      <c r="L28" s="4">
        <v>8842.3314625509502</v>
      </c>
      <c r="M28" s="4">
        <v>139589</v>
      </c>
      <c r="N28" s="15">
        <v>0.39943158626556402</v>
      </c>
      <c r="O28" s="6">
        <f t="shared" si="2"/>
        <v>300.77994318181817</v>
      </c>
      <c r="P28" s="4" t="s">
        <v>33</v>
      </c>
      <c r="Q28" s="4" t="s">
        <v>33</v>
      </c>
      <c r="R28" s="5">
        <v>99.993929460299995</v>
      </c>
      <c r="S28" s="6">
        <v>118.164339485</v>
      </c>
      <c r="T28" s="4" t="s">
        <v>33</v>
      </c>
      <c r="U28" s="4" t="s">
        <v>33</v>
      </c>
      <c r="V28" s="16" t="s">
        <v>33</v>
      </c>
    </row>
    <row r="29" spans="1:22" x14ac:dyDescent="0.2">
      <c r="A29" s="14">
        <v>2112</v>
      </c>
      <c r="B29" s="4" t="s">
        <v>27</v>
      </c>
      <c r="C29" s="4">
        <v>427015</v>
      </c>
      <c r="D29" s="4">
        <v>420011</v>
      </c>
      <c r="E29" s="5">
        <f t="shared" si="0"/>
        <v>98.359776588644436</v>
      </c>
      <c r="F29" s="6">
        <f t="shared" si="3"/>
        <v>97.048863636363635</v>
      </c>
      <c r="G29" s="4">
        <v>39</v>
      </c>
      <c r="H29" s="7">
        <v>247.22920590174999</v>
      </c>
      <c r="I29" s="7">
        <v>241.31054900943101</v>
      </c>
      <c r="J29" s="4">
        <v>55599</v>
      </c>
      <c r="K29" s="4">
        <v>296910168</v>
      </c>
      <c r="L29" s="4">
        <v>5340.20698213997</v>
      </c>
      <c r="M29" s="4">
        <v>60678</v>
      </c>
      <c r="N29" s="15">
        <v>0.40236988663673401</v>
      </c>
      <c r="O29" s="6">
        <f t="shared" si="2"/>
        <v>134.95916727272729</v>
      </c>
      <c r="P29" s="4" t="s">
        <v>34</v>
      </c>
      <c r="Q29" s="4" t="s">
        <v>34</v>
      </c>
      <c r="R29" s="5">
        <v>99.9053990134</v>
      </c>
      <c r="S29" s="6">
        <v>93.645806582399999</v>
      </c>
      <c r="T29" s="4" t="s">
        <v>34</v>
      </c>
      <c r="U29" s="4" t="s">
        <v>34</v>
      </c>
      <c r="V29" s="16" t="s">
        <v>35</v>
      </c>
    </row>
    <row r="30" spans="1:22" x14ac:dyDescent="0.2">
      <c r="A30" s="14">
        <v>2137</v>
      </c>
      <c r="B30" s="4" t="s">
        <v>27</v>
      </c>
      <c r="C30" s="4">
        <v>227316</v>
      </c>
      <c r="D30" s="4">
        <v>218489</v>
      </c>
      <c r="E30" s="5">
        <f t="shared" si="0"/>
        <v>96.116859349979762</v>
      </c>
      <c r="F30" s="6">
        <f t="shared" si="3"/>
        <v>51.662727272727274</v>
      </c>
      <c r="G30" s="4">
        <v>39</v>
      </c>
      <c r="H30" s="7">
        <v>238.33490930893501</v>
      </c>
      <c r="I30" s="7">
        <v>230.664157005616</v>
      </c>
      <c r="J30" s="4">
        <v>74260</v>
      </c>
      <c r="K30" s="4">
        <v>287756162</v>
      </c>
      <c r="L30" s="4">
        <v>3874.98198222462</v>
      </c>
      <c r="M30" s="4">
        <v>55128</v>
      </c>
      <c r="N30" s="15">
        <v>0.40343004465103199</v>
      </c>
      <c r="O30" s="6">
        <f t="shared" si="2"/>
        <v>130.79825545454545</v>
      </c>
      <c r="P30" s="4" t="s">
        <v>36</v>
      </c>
      <c r="Q30" s="4" t="s">
        <v>36</v>
      </c>
      <c r="R30" s="5">
        <v>99.993252816899997</v>
      </c>
      <c r="S30" s="6">
        <v>53.223751686900002</v>
      </c>
      <c r="T30" s="4" t="s">
        <v>36</v>
      </c>
      <c r="U30" s="4" t="s">
        <v>36</v>
      </c>
      <c r="V30" s="16" t="s">
        <v>36</v>
      </c>
    </row>
    <row r="31" spans="1:22" x14ac:dyDescent="0.2">
      <c r="A31" s="14">
        <v>2138</v>
      </c>
      <c r="B31" s="4" t="s">
        <v>27</v>
      </c>
      <c r="C31" s="4">
        <v>458928</v>
      </c>
      <c r="D31" s="4">
        <v>450751</v>
      </c>
      <c r="E31" s="5">
        <f t="shared" si="0"/>
        <v>98.218239026601111</v>
      </c>
      <c r="F31" s="6">
        <f t="shared" si="3"/>
        <v>104.30181818181818</v>
      </c>
      <c r="G31" s="4">
        <v>39</v>
      </c>
      <c r="H31" s="7">
        <v>228.723048867335</v>
      </c>
      <c r="I31" s="7">
        <v>242.682429989063</v>
      </c>
      <c r="J31" s="4">
        <v>87826</v>
      </c>
      <c r="K31" s="4">
        <v>805781340</v>
      </c>
      <c r="L31" s="4">
        <v>9174.7471136109998</v>
      </c>
      <c r="M31" s="4">
        <v>94540</v>
      </c>
      <c r="N31" s="15">
        <v>0.39804285764694203</v>
      </c>
      <c r="O31" s="6">
        <f t="shared" si="2"/>
        <v>366.26424545454546</v>
      </c>
      <c r="P31" s="4">
        <v>1</v>
      </c>
      <c r="Q31" s="4">
        <v>1</v>
      </c>
      <c r="R31" s="5">
        <v>99.994232654699999</v>
      </c>
      <c r="S31" s="6">
        <v>115.429230592</v>
      </c>
      <c r="T31" s="4">
        <v>1</v>
      </c>
      <c r="U31" s="4">
        <v>1</v>
      </c>
      <c r="V31" s="16">
        <v>1</v>
      </c>
    </row>
    <row r="32" spans="1:22" x14ac:dyDescent="0.2">
      <c r="A32" s="14">
        <v>2203</v>
      </c>
      <c r="B32" s="4" t="s">
        <v>27</v>
      </c>
      <c r="C32" s="4">
        <v>315048</v>
      </c>
      <c r="D32" s="4">
        <v>308251</v>
      </c>
      <c r="E32" s="5">
        <f t="shared" si="0"/>
        <v>97.842550976359149</v>
      </c>
      <c r="F32" s="6">
        <f t="shared" si="3"/>
        <v>71.601818181818189</v>
      </c>
      <c r="G32" s="4">
        <v>39</v>
      </c>
      <c r="H32" s="7">
        <v>244.32660721295301</v>
      </c>
      <c r="I32" s="7">
        <v>238.73058643767601</v>
      </c>
      <c r="J32" s="4">
        <v>78485</v>
      </c>
      <c r="K32" s="4">
        <v>328151361</v>
      </c>
      <c r="L32" s="4">
        <v>4181.0710454226901</v>
      </c>
      <c r="M32" s="4">
        <v>46946</v>
      </c>
      <c r="N32" s="15">
        <v>0.40259182453155501</v>
      </c>
      <c r="O32" s="6">
        <f t="shared" si="2"/>
        <v>149.15970954545455</v>
      </c>
      <c r="P32" s="4" t="s">
        <v>36</v>
      </c>
      <c r="Q32" s="4" t="s">
        <v>36</v>
      </c>
      <c r="R32" s="5">
        <v>99.493961271200007</v>
      </c>
      <c r="S32" s="6">
        <v>80.190708384100006</v>
      </c>
      <c r="T32" s="4" t="s">
        <v>36</v>
      </c>
      <c r="U32" s="4" t="s">
        <v>36</v>
      </c>
      <c r="V32" s="16" t="s">
        <v>36</v>
      </c>
    </row>
    <row r="33" spans="1:22" x14ac:dyDescent="0.2">
      <c r="A33" s="14">
        <v>2204</v>
      </c>
      <c r="B33" s="4" t="s">
        <v>27</v>
      </c>
      <c r="C33" s="4">
        <v>305772</v>
      </c>
      <c r="D33" s="4">
        <v>294675</v>
      </c>
      <c r="E33" s="5">
        <f t="shared" si="0"/>
        <v>96.370825320827279</v>
      </c>
      <c r="F33" s="6">
        <f t="shared" si="3"/>
        <v>69.493636363636369</v>
      </c>
      <c r="G33" s="4">
        <v>38</v>
      </c>
      <c r="H33" s="7">
        <v>238.364683125477</v>
      </c>
      <c r="I33" s="7">
        <v>231.89369983880499</v>
      </c>
      <c r="J33" s="4">
        <v>62363</v>
      </c>
      <c r="K33" s="4">
        <v>533426118</v>
      </c>
      <c r="L33" s="4">
        <v>8553.5673075381201</v>
      </c>
      <c r="M33" s="4">
        <v>75582</v>
      </c>
      <c r="N33" s="15">
        <v>0.39764046669006298</v>
      </c>
      <c r="O33" s="6">
        <f t="shared" si="2"/>
        <v>242.46641727272728</v>
      </c>
      <c r="P33" s="4" t="s">
        <v>37</v>
      </c>
      <c r="Q33" s="4" t="s">
        <v>38</v>
      </c>
      <c r="R33" s="5">
        <v>99.885404101299997</v>
      </c>
      <c r="S33" s="6">
        <v>113.871343266</v>
      </c>
      <c r="T33" s="4" t="s">
        <v>37</v>
      </c>
      <c r="U33" s="4" t="s">
        <v>37</v>
      </c>
      <c r="V33" s="16" t="s">
        <v>38</v>
      </c>
    </row>
    <row r="34" spans="1:22" x14ac:dyDescent="0.2">
      <c r="A34" s="14">
        <v>2214</v>
      </c>
      <c r="B34" s="4" t="s">
        <v>27</v>
      </c>
      <c r="C34" s="4">
        <v>436441</v>
      </c>
      <c r="D34" s="4">
        <v>427321</v>
      </c>
      <c r="E34" s="5">
        <f t="shared" si="0"/>
        <v>97.910370473901395</v>
      </c>
      <c r="F34" s="6">
        <f t="shared" si="3"/>
        <v>99.19113636363636</v>
      </c>
      <c r="G34" s="4">
        <v>39</v>
      </c>
      <c r="H34" s="7">
        <v>245.292087213125</v>
      </c>
      <c r="I34" s="7">
        <v>239.73987236761101</v>
      </c>
      <c r="J34" s="4">
        <v>41662</v>
      </c>
      <c r="K34" s="4">
        <v>178193573</v>
      </c>
      <c r="L34" s="4">
        <v>4277.1247899764803</v>
      </c>
      <c r="M34" s="4">
        <v>68943</v>
      </c>
      <c r="N34" s="15">
        <v>0.40170192718505898</v>
      </c>
      <c r="O34" s="6">
        <f t="shared" si="2"/>
        <v>80.997078636363639</v>
      </c>
      <c r="P34" s="4">
        <v>27</v>
      </c>
      <c r="Q34" s="4">
        <v>27</v>
      </c>
      <c r="R34" s="5">
        <v>99.994263423600003</v>
      </c>
      <c r="S34" s="6">
        <v>117.710056795</v>
      </c>
      <c r="T34" s="4">
        <v>27</v>
      </c>
      <c r="U34" s="4">
        <v>27</v>
      </c>
      <c r="V34" s="16">
        <v>27</v>
      </c>
    </row>
    <row r="35" spans="1:22" x14ac:dyDescent="0.2">
      <c r="A35" s="14">
        <v>2291</v>
      </c>
      <c r="B35" s="4" t="s">
        <v>27</v>
      </c>
      <c r="C35" s="4">
        <v>414172</v>
      </c>
      <c r="D35" s="4">
        <v>405211</v>
      </c>
      <c r="E35" s="5">
        <f t="shared" ref="E35:E66" si="4">D35/C35*100</f>
        <v>97.836406130786244</v>
      </c>
      <c r="F35" s="6">
        <f t="shared" si="3"/>
        <v>94.13</v>
      </c>
      <c r="G35" s="4">
        <v>39</v>
      </c>
      <c r="H35" s="7">
        <v>241.02320766218099</v>
      </c>
      <c r="I35" s="7">
        <v>238.097040800965</v>
      </c>
      <c r="J35" s="4">
        <v>80312</v>
      </c>
      <c r="K35" s="4">
        <v>362114966</v>
      </c>
      <c r="L35" s="4">
        <v>4508.8525500547903</v>
      </c>
      <c r="M35" s="4">
        <v>56068</v>
      </c>
      <c r="N35" s="15">
        <v>0.40391764044761702</v>
      </c>
      <c r="O35" s="6">
        <f t="shared" ref="O35:O66" si="5">K35/2200000</f>
        <v>164.59771181818181</v>
      </c>
      <c r="P35" s="4" t="s">
        <v>28</v>
      </c>
      <c r="Q35" s="4" t="s">
        <v>29</v>
      </c>
      <c r="R35" s="5">
        <v>99.990124919799996</v>
      </c>
      <c r="S35" s="6">
        <v>120.642652578</v>
      </c>
      <c r="T35" s="4" t="s">
        <v>28</v>
      </c>
      <c r="U35" s="4" t="s">
        <v>28</v>
      </c>
      <c r="V35" s="16" t="s">
        <v>29</v>
      </c>
    </row>
    <row r="36" spans="1:22" x14ac:dyDescent="0.2">
      <c r="A36" s="14">
        <v>2382</v>
      </c>
      <c r="B36" s="4" t="s">
        <v>27</v>
      </c>
      <c r="C36" s="4">
        <v>191027</v>
      </c>
      <c r="D36" s="4">
        <v>188551</v>
      </c>
      <c r="E36" s="5">
        <f t="shared" si="4"/>
        <v>98.703848147120567</v>
      </c>
      <c r="F36" s="6">
        <f t="shared" si="3"/>
        <v>43.415227272727272</v>
      </c>
      <c r="G36" s="4">
        <v>40</v>
      </c>
      <c r="H36" s="7">
        <v>242.78281207736899</v>
      </c>
      <c r="I36" s="7">
        <v>243.39014378072801</v>
      </c>
      <c r="J36" s="4">
        <v>57511</v>
      </c>
      <c r="K36" s="4">
        <v>219634852</v>
      </c>
      <c r="L36" s="4">
        <v>3819.0059640764398</v>
      </c>
      <c r="M36" s="4">
        <v>53586</v>
      </c>
      <c r="N36" s="15">
        <v>0.40465971827507002</v>
      </c>
      <c r="O36" s="6">
        <f t="shared" si="5"/>
        <v>99.834023636363639</v>
      </c>
      <c r="P36" s="4" t="s">
        <v>39</v>
      </c>
      <c r="Q36" s="4" t="s">
        <v>39</v>
      </c>
      <c r="R36" s="5">
        <v>98.984854242400004</v>
      </c>
      <c r="S36" s="6">
        <v>41.695059717699998</v>
      </c>
      <c r="T36" s="4" t="s">
        <v>39</v>
      </c>
      <c r="U36" s="4" t="s">
        <v>39</v>
      </c>
      <c r="V36" s="16" t="s">
        <v>39</v>
      </c>
    </row>
    <row r="37" spans="1:22" x14ac:dyDescent="0.2">
      <c r="A37" s="14">
        <v>2413</v>
      </c>
      <c r="B37" s="4" t="s">
        <v>27</v>
      </c>
      <c r="C37" s="4">
        <v>335004</v>
      </c>
      <c r="D37" s="4">
        <v>329685</v>
      </c>
      <c r="E37" s="5">
        <f t="shared" si="4"/>
        <v>98.412257764086391</v>
      </c>
      <c r="F37" s="6">
        <f t="shared" si="3"/>
        <v>76.13727272727273</v>
      </c>
      <c r="G37" s="4">
        <v>39</v>
      </c>
      <c r="H37" s="7">
        <v>245.70245840726801</v>
      </c>
      <c r="I37" s="7">
        <v>241.504505816158</v>
      </c>
      <c r="J37" s="4">
        <v>60812</v>
      </c>
      <c r="K37" s="4">
        <v>415537352</v>
      </c>
      <c r="L37" s="4">
        <v>6833.1472735644302</v>
      </c>
      <c r="M37" s="4">
        <v>63575</v>
      </c>
      <c r="N37" s="15">
        <v>0.39854255318641701</v>
      </c>
      <c r="O37" s="6">
        <f t="shared" si="5"/>
        <v>188.88061454545453</v>
      </c>
      <c r="P37" s="4">
        <v>1</v>
      </c>
      <c r="Q37" s="4" t="s">
        <v>30</v>
      </c>
      <c r="R37" s="5">
        <v>19.3</v>
      </c>
      <c r="S37" s="6">
        <v>74.169599018</v>
      </c>
      <c r="T37" s="4">
        <v>1</v>
      </c>
      <c r="U37" s="4">
        <v>1</v>
      </c>
      <c r="V37" s="16">
        <v>1</v>
      </c>
    </row>
    <row r="38" spans="1:22" x14ac:dyDescent="0.2">
      <c r="A38" s="14">
        <v>2446</v>
      </c>
      <c r="B38" s="4" t="s">
        <v>27</v>
      </c>
      <c r="C38" s="4">
        <v>421792</v>
      </c>
      <c r="D38" s="4">
        <v>405411</v>
      </c>
      <c r="E38" s="5">
        <f t="shared" si="4"/>
        <v>96.116332220620592</v>
      </c>
      <c r="F38" s="6">
        <f t="shared" si="3"/>
        <v>95.86181818181818</v>
      </c>
      <c r="G38" s="4">
        <v>39</v>
      </c>
      <c r="H38" s="7">
        <v>238.78368865176299</v>
      </c>
      <c r="I38" s="7">
        <v>232.88785948087201</v>
      </c>
      <c r="J38" s="4">
        <v>46250</v>
      </c>
      <c r="K38" s="4">
        <v>363782695</v>
      </c>
      <c r="L38" s="4">
        <v>7865.5717837837801</v>
      </c>
      <c r="M38" s="4">
        <v>74931</v>
      </c>
      <c r="N38" s="15">
        <v>0.40155181288719199</v>
      </c>
      <c r="O38" s="6">
        <f t="shared" si="5"/>
        <v>165.35577045454545</v>
      </c>
      <c r="P38" s="4" t="s">
        <v>39</v>
      </c>
      <c r="Q38" s="4" t="s">
        <v>39</v>
      </c>
      <c r="R38" s="5">
        <v>99.994571413100005</v>
      </c>
      <c r="S38" s="6">
        <v>117.83811074899999</v>
      </c>
      <c r="T38" s="4" t="s">
        <v>39</v>
      </c>
      <c r="U38" s="4" t="s">
        <v>39</v>
      </c>
      <c r="V38" s="16" t="s">
        <v>39</v>
      </c>
    </row>
    <row r="39" spans="1:22" x14ac:dyDescent="0.2">
      <c r="A39" s="14">
        <v>2458</v>
      </c>
      <c r="B39" s="4" t="s">
        <v>27</v>
      </c>
      <c r="C39" s="4">
        <v>433980</v>
      </c>
      <c r="D39" s="4">
        <v>419762</v>
      </c>
      <c r="E39" s="5">
        <f t="shared" si="4"/>
        <v>96.723812157242278</v>
      </c>
      <c r="F39" s="6">
        <f t="shared" si="3"/>
        <v>98.631818181818176</v>
      </c>
      <c r="G39" s="4">
        <v>39</v>
      </c>
      <c r="H39" s="7">
        <v>238.92178424917</v>
      </c>
      <c r="I39" s="7">
        <v>235.22791486604299</v>
      </c>
      <c r="J39" s="4">
        <v>52210</v>
      </c>
      <c r="K39" s="4">
        <v>303334665</v>
      </c>
      <c r="L39" s="4">
        <v>5809.8959011683601</v>
      </c>
      <c r="M39" s="4">
        <v>64711</v>
      </c>
      <c r="N39" s="15">
        <v>0.39942157268524198</v>
      </c>
      <c r="O39" s="6">
        <f t="shared" si="5"/>
        <v>137.87939318181819</v>
      </c>
      <c r="P39" s="4" t="s">
        <v>36</v>
      </c>
      <c r="Q39" s="4" t="s">
        <v>36</v>
      </c>
      <c r="R39" s="5">
        <v>99.986505633899995</v>
      </c>
      <c r="S39" s="6">
        <v>95.936977057999997</v>
      </c>
      <c r="T39" s="4" t="s">
        <v>36</v>
      </c>
      <c r="U39" s="4" t="s">
        <v>36</v>
      </c>
      <c r="V39" s="16" t="s">
        <v>36</v>
      </c>
    </row>
    <row r="40" spans="1:22" x14ac:dyDescent="0.2">
      <c r="A40" s="14">
        <v>2508</v>
      </c>
      <c r="B40" s="4" t="s">
        <v>27</v>
      </c>
      <c r="C40" s="4">
        <v>280537</v>
      </c>
      <c r="D40" s="4">
        <v>272541</v>
      </c>
      <c r="E40" s="5">
        <f t="shared" si="4"/>
        <v>97.149752082612977</v>
      </c>
      <c r="F40" s="6">
        <f t="shared" si="3"/>
        <v>63.75840909090909</v>
      </c>
      <c r="G40" s="4">
        <v>39</v>
      </c>
      <c r="H40" s="7">
        <v>246.47627696383299</v>
      </c>
      <c r="I40" s="7">
        <v>238.82582804055201</v>
      </c>
      <c r="J40" s="4">
        <v>78940</v>
      </c>
      <c r="K40" s="4">
        <v>512717703</v>
      </c>
      <c r="L40" s="4">
        <v>6495.0304408411503</v>
      </c>
      <c r="M40" s="4">
        <v>71149</v>
      </c>
      <c r="N40" s="15">
        <v>0.40079531073570301</v>
      </c>
      <c r="O40" s="6">
        <f t="shared" si="5"/>
        <v>233.05350136363637</v>
      </c>
      <c r="P40" s="4" t="s">
        <v>34</v>
      </c>
      <c r="Q40" s="4" t="s">
        <v>34</v>
      </c>
      <c r="R40" s="5">
        <v>99.993242786699994</v>
      </c>
      <c r="S40" s="6">
        <v>70.5345316935</v>
      </c>
      <c r="T40" s="4" t="s">
        <v>34</v>
      </c>
      <c r="U40" s="4" t="s">
        <v>34</v>
      </c>
      <c r="V40" s="16" t="s">
        <v>35</v>
      </c>
    </row>
    <row r="41" spans="1:22" x14ac:dyDescent="0.2">
      <c r="A41" s="14">
        <v>2581</v>
      </c>
      <c r="B41" s="4" t="s">
        <v>27</v>
      </c>
      <c r="C41" s="4">
        <v>200257</v>
      </c>
      <c r="D41" s="4">
        <v>195182</v>
      </c>
      <c r="E41" s="5">
        <f t="shared" si="4"/>
        <v>97.465756502893782</v>
      </c>
      <c r="F41" s="6">
        <f t="shared" si="3"/>
        <v>45.512954545454548</v>
      </c>
      <c r="G41" s="4">
        <v>39</v>
      </c>
      <c r="H41" s="7">
        <v>246.86165220153501</v>
      </c>
      <c r="I41" s="7">
        <v>239.083783340677</v>
      </c>
      <c r="J41" s="4">
        <v>106975</v>
      </c>
      <c r="K41" s="4">
        <v>759235530</v>
      </c>
      <c r="L41" s="4">
        <v>7097.3174106099596</v>
      </c>
      <c r="M41" s="4">
        <v>76242</v>
      </c>
      <c r="N41" s="15">
        <v>0.399999439716339</v>
      </c>
      <c r="O41" s="6">
        <f t="shared" si="5"/>
        <v>345.1070590909091</v>
      </c>
      <c r="P41" s="4">
        <v>8</v>
      </c>
      <c r="Q41" s="4">
        <v>8</v>
      </c>
      <c r="R41" s="5">
        <v>99.478001491399993</v>
      </c>
      <c r="S41" s="6">
        <v>59.323546487500003</v>
      </c>
      <c r="T41" s="4">
        <v>8</v>
      </c>
      <c r="U41" s="4">
        <v>8</v>
      </c>
      <c r="V41" s="16">
        <v>8</v>
      </c>
    </row>
    <row r="42" spans="1:22" x14ac:dyDescent="0.2">
      <c r="A42" s="14">
        <v>2634</v>
      </c>
      <c r="B42" s="4" t="s">
        <v>27</v>
      </c>
      <c r="C42" s="4">
        <v>203434</v>
      </c>
      <c r="D42" s="4">
        <v>191897</v>
      </c>
      <c r="E42" s="5">
        <f t="shared" si="4"/>
        <v>94.328873246360004</v>
      </c>
      <c r="F42" s="6">
        <f t="shared" si="3"/>
        <v>46.234999999999999</v>
      </c>
      <c r="G42" s="4">
        <v>39</v>
      </c>
      <c r="H42" s="7">
        <v>245.46667222520401</v>
      </c>
      <c r="I42" s="7">
        <v>231.88989926887899</v>
      </c>
      <c r="J42" s="4">
        <v>101478</v>
      </c>
      <c r="K42" s="4">
        <v>592971102</v>
      </c>
      <c r="L42" s="4">
        <v>5843.3463607875601</v>
      </c>
      <c r="M42" s="4">
        <v>61450</v>
      </c>
      <c r="N42" s="15">
        <v>0.40204384922981301</v>
      </c>
      <c r="O42" s="6">
        <f t="shared" si="5"/>
        <v>269.53231909090908</v>
      </c>
      <c r="P42" s="4">
        <v>14</v>
      </c>
      <c r="Q42" s="4">
        <v>14</v>
      </c>
      <c r="R42" s="5">
        <v>92.001242525400002</v>
      </c>
      <c r="S42" s="6">
        <v>48.072525187899998</v>
      </c>
      <c r="T42" s="4">
        <v>14</v>
      </c>
      <c r="U42" s="4">
        <v>14</v>
      </c>
      <c r="V42" s="16">
        <v>14</v>
      </c>
    </row>
    <row r="43" spans="1:22" x14ac:dyDescent="0.2">
      <c r="A43" s="14">
        <v>2635</v>
      </c>
      <c r="B43" s="4" t="s">
        <v>27</v>
      </c>
      <c r="C43" s="4">
        <v>354531</v>
      </c>
      <c r="D43" s="4">
        <v>346095</v>
      </c>
      <c r="E43" s="5">
        <f t="shared" si="4"/>
        <v>97.620518374979909</v>
      </c>
      <c r="F43" s="6">
        <f t="shared" si="3"/>
        <v>80.575227272727275</v>
      </c>
      <c r="G43" s="4">
        <v>39</v>
      </c>
      <c r="H43" s="7">
        <v>246.42077753218001</v>
      </c>
      <c r="I43" s="7">
        <v>238.450370562996</v>
      </c>
      <c r="J43" s="4">
        <v>74870</v>
      </c>
      <c r="K43" s="4">
        <v>628176466</v>
      </c>
      <c r="L43" s="4">
        <v>8390.2292774141806</v>
      </c>
      <c r="M43" s="4">
        <v>77591</v>
      </c>
      <c r="N43" s="15">
        <v>0.39908444881439198</v>
      </c>
      <c r="O43" s="6">
        <f t="shared" si="5"/>
        <v>285.53475727272729</v>
      </c>
      <c r="P43" s="4" t="s">
        <v>40</v>
      </c>
      <c r="Q43" s="4" t="s">
        <v>41</v>
      </c>
      <c r="R43" s="5">
        <v>99.995412423199994</v>
      </c>
      <c r="S43" s="6">
        <v>86.894297380400005</v>
      </c>
      <c r="T43" s="4" t="s">
        <v>41</v>
      </c>
      <c r="U43" s="4" t="s">
        <v>41</v>
      </c>
      <c r="V43" s="16" t="s">
        <v>41</v>
      </c>
    </row>
    <row r="44" spans="1:22" x14ac:dyDescent="0.2">
      <c r="A44" s="14">
        <v>2734</v>
      </c>
      <c r="B44" s="4" t="s">
        <v>27</v>
      </c>
      <c r="C44" s="4">
        <v>443907</v>
      </c>
      <c r="D44" s="4">
        <v>437512</v>
      </c>
      <c r="E44" s="5">
        <f t="shared" si="4"/>
        <v>98.559382933812714</v>
      </c>
      <c r="F44" s="6">
        <f t="shared" si="3"/>
        <v>100.88795454545455</v>
      </c>
      <c r="G44" s="4">
        <v>39</v>
      </c>
      <c r="H44" s="7">
        <v>246.41132128947299</v>
      </c>
      <c r="I44" s="7">
        <v>242.61407001408</v>
      </c>
      <c r="J44" s="4">
        <v>55458</v>
      </c>
      <c r="K44" s="4">
        <v>450871015</v>
      </c>
      <c r="L44" s="4">
        <v>8129.9544700494098</v>
      </c>
      <c r="M44" s="4">
        <v>79295</v>
      </c>
      <c r="N44" s="15">
        <v>0.39450502395629899</v>
      </c>
      <c r="O44" s="6">
        <f t="shared" si="5"/>
        <v>204.94137045454545</v>
      </c>
      <c r="P44" s="4" t="s">
        <v>42</v>
      </c>
      <c r="Q44" s="4" t="s">
        <v>42</v>
      </c>
      <c r="R44" s="5">
        <v>99.9946720656</v>
      </c>
      <c r="S44" s="6">
        <v>162.965526428</v>
      </c>
      <c r="T44" s="4" t="s">
        <v>42</v>
      </c>
      <c r="U44" s="4" t="s">
        <v>42</v>
      </c>
      <c r="V44" s="16" t="s">
        <v>42</v>
      </c>
    </row>
    <row r="45" spans="1:22" x14ac:dyDescent="0.2">
      <c r="A45" s="14">
        <v>2735</v>
      </c>
      <c r="B45" s="4" t="s">
        <v>27</v>
      </c>
      <c r="C45" s="4">
        <v>380943</v>
      </c>
      <c r="D45" s="4">
        <v>374194</v>
      </c>
      <c r="E45" s="5">
        <f t="shared" si="4"/>
        <v>98.228343872967869</v>
      </c>
      <c r="F45" s="6">
        <f t="shared" si="3"/>
        <v>86.577954545454546</v>
      </c>
      <c r="G45" s="4">
        <v>39</v>
      </c>
      <c r="H45" s="7">
        <v>246.643465688921</v>
      </c>
      <c r="I45" s="7">
        <v>241.443435757922</v>
      </c>
      <c r="J45" s="4">
        <v>57230</v>
      </c>
      <c r="K45" s="4">
        <v>507664763</v>
      </c>
      <c r="L45" s="4">
        <v>8870.6056788397691</v>
      </c>
      <c r="M45" s="4">
        <v>70559</v>
      </c>
      <c r="N45" s="15">
        <v>0.399787247180939</v>
      </c>
      <c r="O45" s="6">
        <f t="shared" si="5"/>
        <v>230.75671045454544</v>
      </c>
      <c r="P45" s="4" t="s">
        <v>40</v>
      </c>
      <c r="Q45" s="4" t="s">
        <v>41</v>
      </c>
      <c r="R45" s="5">
        <v>99.995412423199994</v>
      </c>
      <c r="S45" s="6">
        <v>118.78474101899999</v>
      </c>
      <c r="T45" s="4" t="s">
        <v>41</v>
      </c>
      <c r="U45" s="4" t="s">
        <v>41</v>
      </c>
      <c r="V45" s="16" t="s">
        <v>41</v>
      </c>
    </row>
    <row r="46" spans="1:22" x14ac:dyDescent="0.2">
      <c r="A46" s="14">
        <v>2736</v>
      </c>
      <c r="B46" s="4" t="s">
        <v>27</v>
      </c>
      <c r="C46" s="4">
        <v>464776</v>
      </c>
      <c r="D46" s="4">
        <v>455945</v>
      </c>
      <c r="E46" s="5">
        <f t="shared" si="4"/>
        <v>98.099944919703248</v>
      </c>
      <c r="F46" s="6">
        <f t="shared" si="3"/>
        <v>105.63090909090909</v>
      </c>
      <c r="G46" s="4">
        <v>39</v>
      </c>
      <c r="H46" s="7">
        <v>245.529432278016</v>
      </c>
      <c r="I46" s="7">
        <v>240.09115573150299</v>
      </c>
      <c r="J46" s="4">
        <v>35110</v>
      </c>
      <c r="K46" s="4">
        <v>185543872</v>
      </c>
      <c r="L46" s="4">
        <v>5284.6446026773001</v>
      </c>
      <c r="M46" s="4">
        <v>52593</v>
      </c>
      <c r="N46" s="15">
        <v>0.40010708570480302</v>
      </c>
      <c r="O46" s="6">
        <f t="shared" si="5"/>
        <v>84.338123636363633</v>
      </c>
      <c r="P46" s="4">
        <v>13</v>
      </c>
      <c r="Q46" s="4">
        <v>13</v>
      </c>
      <c r="R46" s="5">
        <v>98.046529270500002</v>
      </c>
      <c r="S46" s="6">
        <v>191.55357486400001</v>
      </c>
      <c r="T46" s="4">
        <v>13</v>
      </c>
      <c r="U46" s="4">
        <v>13</v>
      </c>
      <c r="V46" s="16">
        <v>13</v>
      </c>
    </row>
    <row r="47" spans="1:22" x14ac:dyDescent="0.2">
      <c r="A47" s="14">
        <v>2737</v>
      </c>
      <c r="B47" s="4" t="s">
        <v>27</v>
      </c>
      <c r="C47" s="4">
        <v>337208</v>
      </c>
      <c r="D47" s="4">
        <v>329811</v>
      </c>
      <c r="E47" s="5">
        <f t="shared" si="4"/>
        <v>97.806398424711162</v>
      </c>
      <c r="F47" s="6">
        <f t="shared" si="3"/>
        <v>76.63818181818182</v>
      </c>
      <c r="G47" s="4">
        <v>39</v>
      </c>
      <c r="H47" s="7">
        <v>246.16489747158201</v>
      </c>
      <c r="I47" s="7">
        <v>239.081152538878</v>
      </c>
      <c r="J47" s="4">
        <v>78304</v>
      </c>
      <c r="K47" s="4">
        <v>545348087</v>
      </c>
      <c r="L47" s="4">
        <v>6964.4984547405002</v>
      </c>
      <c r="M47" s="4">
        <v>82578</v>
      </c>
      <c r="N47" s="15">
        <v>0.39953568577766402</v>
      </c>
      <c r="O47" s="6">
        <f t="shared" si="5"/>
        <v>247.88549409090908</v>
      </c>
      <c r="P47" s="4">
        <v>14</v>
      </c>
      <c r="Q47" s="4">
        <v>14</v>
      </c>
      <c r="R47" s="5">
        <v>97.010173176999999</v>
      </c>
      <c r="S47" s="6">
        <v>92.683074955999999</v>
      </c>
      <c r="T47" s="4">
        <v>14</v>
      </c>
      <c r="U47" s="4">
        <v>14</v>
      </c>
      <c r="V47" s="16">
        <v>14</v>
      </c>
    </row>
    <row r="48" spans="1:22" x14ac:dyDescent="0.2">
      <c r="A48" s="14">
        <v>2753</v>
      </c>
      <c r="B48" s="4" t="s">
        <v>27</v>
      </c>
      <c r="C48" s="4">
        <v>282522</v>
      </c>
      <c r="D48" s="4">
        <v>273319</v>
      </c>
      <c r="E48" s="5">
        <f t="shared" si="4"/>
        <v>96.742554562122592</v>
      </c>
      <c r="F48" s="6">
        <f t="shared" si="3"/>
        <v>64.209545454545449</v>
      </c>
      <c r="G48" s="4">
        <v>39</v>
      </c>
      <c r="H48" s="7">
        <v>237.23992111781499</v>
      </c>
      <c r="I48" s="7">
        <v>234.15358244395699</v>
      </c>
      <c r="J48" s="4">
        <v>71078</v>
      </c>
      <c r="K48" s="4">
        <v>548327283</v>
      </c>
      <c r="L48" s="4">
        <v>7714.4444553870399</v>
      </c>
      <c r="M48" s="4">
        <v>82477</v>
      </c>
      <c r="N48" s="15">
        <v>0.39851868152618403</v>
      </c>
      <c r="O48" s="6">
        <f t="shared" si="5"/>
        <v>249.23967409090909</v>
      </c>
      <c r="P48" s="4">
        <v>4</v>
      </c>
      <c r="Q48" s="4">
        <v>4</v>
      </c>
      <c r="R48" s="5">
        <v>99.847272282999995</v>
      </c>
      <c r="S48" s="6">
        <v>66.567387585500001</v>
      </c>
      <c r="T48" s="4">
        <v>4</v>
      </c>
      <c r="U48" s="4">
        <v>4</v>
      </c>
      <c r="V48" s="16">
        <v>4</v>
      </c>
    </row>
    <row r="49" spans="1:22" x14ac:dyDescent="0.2">
      <c r="A49" s="14">
        <v>2801</v>
      </c>
      <c r="B49" s="4" t="s">
        <v>27</v>
      </c>
      <c r="C49" s="4">
        <v>450804</v>
      </c>
      <c r="D49" s="4">
        <v>443102</v>
      </c>
      <c r="E49" s="5">
        <f t="shared" si="4"/>
        <v>98.291496969858301</v>
      </c>
      <c r="F49" s="6">
        <f t="shared" si="3"/>
        <v>102.45545454545454</v>
      </c>
      <c r="G49" s="4">
        <v>40</v>
      </c>
      <c r="H49" s="7">
        <v>243.91116718046899</v>
      </c>
      <c r="I49" s="7">
        <v>241.377003489039</v>
      </c>
      <c r="J49" s="4">
        <v>32801</v>
      </c>
      <c r="K49" s="4">
        <v>266605208</v>
      </c>
      <c r="L49" s="4">
        <v>8127.95975732447</v>
      </c>
      <c r="M49" s="4">
        <v>86481</v>
      </c>
      <c r="N49" s="15">
        <v>0.40255904197692899</v>
      </c>
      <c r="O49" s="6">
        <f t="shared" si="5"/>
        <v>121.18418545454546</v>
      </c>
      <c r="P49" s="4" t="s">
        <v>43</v>
      </c>
      <c r="Q49" s="4" t="s">
        <v>43</v>
      </c>
      <c r="R49" s="5">
        <v>99.992079835300004</v>
      </c>
      <c r="S49" s="6">
        <v>97.3100990099</v>
      </c>
      <c r="T49" s="4" t="s">
        <v>43</v>
      </c>
      <c r="U49" s="4" t="s">
        <v>43</v>
      </c>
      <c r="V49" s="16" t="s">
        <v>43</v>
      </c>
    </row>
    <row r="50" spans="1:22" x14ac:dyDescent="0.2">
      <c r="A50" s="14">
        <v>2815</v>
      </c>
      <c r="B50" s="4" t="s">
        <v>27</v>
      </c>
      <c r="C50" s="4">
        <v>397561</v>
      </c>
      <c r="D50" s="4">
        <v>390635</v>
      </c>
      <c r="E50" s="5">
        <f t="shared" si="4"/>
        <v>98.257877407492188</v>
      </c>
      <c r="F50" s="6">
        <f t="shared" si="3"/>
        <v>90.354772727272731</v>
      </c>
      <c r="G50" s="4">
        <v>39</v>
      </c>
      <c r="H50" s="7">
        <v>246.50012927669101</v>
      </c>
      <c r="I50" s="7">
        <v>241.14291858128399</v>
      </c>
      <c r="J50" s="4">
        <v>34368</v>
      </c>
      <c r="K50" s="4">
        <v>262079964</v>
      </c>
      <c r="L50" s="4">
        <v>7625.6972765363098</v>
      </c>
      <c r="M50" s="4">
        <v>60334</v>
      </c>
      <c r="N50" s="15">
        <v>0.39702412486076399</v>
      </c>
      <c r="O50" s="6">
        <f t="shared" si="5"/>
        <v>119.12725636363636</v>
      </c>
      <c r="P50" s="4" t="s">
        <v>44</v>
      </c>
      <c r="Q50" s="4" t="s">
        <v>44</v>
      </c>
      <c r="R50" s="5">
        <v>99.992909310100003</v>
      </c>
      <c r="S50" s="6">
        <v>94.709473833499999</v>
      </c>
      <c r="T50" s="4" t="s">
        <v>44</v>
      </c>
      <c r="U50" s="4" t="s">
        <v>44</v>
      </c>
      <c r="V50" s="16" t="s">
        <v>44</v>
      </c>
    </row>
    <row r="51" spans="1:22" x14ac:dyDescent="0.2">
      <c r="A51" s="14">
        <v>2816</v>
      </c>
      <c r="B51" s="4" t="s">
        <v>27</v>
      </c>
      <c r="C51" s="4">
        <v>123986</v>
      </c>
      <c r="D51" s="4">
        <v>122283</v>
      </c>
      <c r="E51" s="5">
        <f t="shared" si="4"/>
        <v>98.626457825883563</v>
      </c>
      <c r="F51" s="6">
        <f t="shared" si="3"/>
        <v>28.178636363636365</v>
      </c>
      <c r="G51" s="4">
        <v>39</v>
      </c>
      <c r="H51" s="7">
        <v>243.72311768602299</v>
      </c>
      <c r="I51" s="7">
        <v>243.01983922540299</v>
      </c>
      <c r="J51" s="4">
        <v>30371</v>
      </c>
      <c r="K51" s="4">
        <v>127465262</v>
      </c>
      <c r="L51" s="4">
        <v>4196.9399097823598</v>
      </c>
      <c r="M51" s="4">
        <v>51098</v>
      </c>
      <c r="N51" s="15">
        <v>0.39775839447975198</v>
      </c>
      <c r="O51" s="6">
        <f t="shared" si="5"/>
        <v>57.938755454545458</v>
      </c>
      <c r="P51" s="4" t="s">
        <v>45</v>
      </c>
      <c r="Q51" s="4" t="s">
        <v>45</v>
      </c>
      <c r="R51" s="5">
        <v>98.425356491200006</v>
      </c>
      <c r="S51" s="6">
        <v>28.712260952099999</v>
      </c>
      <c r="T51" s="4" t="s">
        <v>45</v>
      </c>
      <c r="U51" s="4" t="s">
        <v>45</v>
      </c>
      <c r="V51" s="16" t="s">
        <v>46</v>
      </c>
    </row>
    <row r="52" spans="1:22" x14ac:dyDescent="0.2">
      <c r="A52" s="14">
        <v>2827</v>
      </c>
      <c r="B52" s="4" t="s">
        <v>27</v>
      </c>
      <c r="C52" s="4">
        <v>337125</v>
      </c>
      <c r="D52" s="4">
        <v>329329</v>
      </c>
      <c r="E52" s="5">
        <f t="shared" si="4"/>
        <v>97.687504634779387</v>
      </c>
      <c r="F52" s="6">
        <f t="shared" ref="F52:F83" si="6">C52*2*250/2200000</f>
        <v>76.619318181818187</v>
      </c>
      <c r="G52" s="4">
        <v>39</v>
      </c>
      <c r="H52" s="7">
        <v>238.115185726128</v>
      </c>
      <c r="I52" s="7">
        <v>237.656103774645</v>
      </c>
      <c r="J52" s="4">
        <v>9295</v>
      </c>
      <c r="K52" s="4">
        <v>61538461</v>
      </c>
      <c r="L52" s="4">
        <v>6620.5982786444301</v>
      </c>
      <c r="M52" s="4">
        <v>85597</v>
      </c>
      <c r="N52" s="15">
        <v>0.40048587322235102</v>
      </c>
      <c r="O52" s="6">
        <f t="shared" si="5"/>
        <v>27.972027727272728</v>
      </c>
      <c r="P52" s="4">
        <v>38</v>
      </c>
      <c r="Q52" s="4">
        <v>38</v>
      </c>
      <c r="R52" s="5">
        <v>99.965974821399996</v>
      </c>
      <c r="S52" s="6">
        <v>78.687899823099997</v>
      </c>
      <c r="T52" s="4">
        <v>38</v>
      </c>
      <c r="U52" s="4">
        <v>38</v>
      </c>
      <c r="V52" s="16">
        <v>38</v>
      </c>
    </row>
    <row r="53" spans="1:22" x14ac:dyDescent="0.2">
      <c r="A53" s="14">
        <v>2845</v>
      </c>
      <c r="B53" s="4" t="s">
        <v>27</v>
      </c>
      <c r="C53" s="4">
        <v>290357</v>
      </c>
      <c r="D53" s="4">
        <v>285433</v>
      </c>
      <c r="E53" s="5">
        <f t="shared" si="4"/>
        <v>98.304156607211127</v>
      </c>
      <c r="F53" s="6">
        <f t="shared" si="6"/>
        <v>65.990227272727267</v>
      </c>
      <c r="G53" s="4">
        <v>39</v>
      </c>
      <c r="H53" s="7">
        <v>246.889816524368</v>
      </c>
      <c r="I53" s="7">
        <v>241.32868308850101</v>
      </c>
      <c r="J53" s="4">
        <v>79329</v>
      </c>
      <c r="K53" s="4">
        <v>646614218</v>
      </c>
      <c r="L53" s="4">
        <v>8151.0446116804696</v>
      </c>
      <c r="M53" s="4">
        <v>88099</v>
      </c>
      <c r="N53" s="15">
        <v>0.39746066927909901</v>
      </c>
      <c r="O53" s="6">
        <f t="shared" si="5"/>
        <v>293.91555363636365</v>
      </c>
      <c r="P53" s="4" t="s">
        <v>44</v>
      </c>
      <c r="Q53" s="4" t="s">
        <v>44</v>
      </c>
      <c r="R53" s="5">
        <v>99.936183790699999</v>
      </c>
      <c r="S53" s="6">
        <v>74.245922564200001</v>
      </c>
      <c r="T53" s="4" t="s">
        <v>44</v>
      </c>
      <c r="U53" s="4" t="s">
        <v>44</v>
      </c>
      <c r="V53" s="16" t="s">
        <v>44</v>
      </c>
    </row>
    <row r="54" spans="1:22" x14ac:dyDescent="0.2">
      <c r="A54" s="14">
        <v>2893</v>
      </c>
      <c r="B54" s="4" t="s">
        <v>27</v>
      </c>
      <c r="C54" s="4">
        <v>399147</v>
      </c>
      <c r="D54" s="4">
        <v>386566</v>
      </c>
      <c r="E54" s="5">
        <f t="shared" si="4"/>
        <v>96.848028420606951</v>
      </c>
      <c r="F54" s="6">
        <f t="shared" si="6"/>
        <v>90.715227272727276</v>
      </c>
      <c r="G54" s="4">
        <v>41</v>
      </c>
      <c r="H54" s="7">
        <v>240.905653885753</v>
      </c>
      <c r="I54" s="7">
        <v>234.48848320855899</v>
      </c>
      <c r="J54" s="4">
        <v>9837</v>
      </c>
      <c r="K54" s="4">
        <v>88748477</v>
      </c>
      <c r="L54" s="4">
        <v>9021.9047473823302</v>
      </c>
      <c r="M54" s="4">
        <v>74866</v>
      </c>
      <c r="N54" s="15">
        <v>0.399267047643661</v>
      </c>
      <c r="O54" s="6">
        <f t="shared" si="5"/>
        <v>40.340216818181815</v>
      </c>
      <c r="P54" s="4">
        <v>27</v>
      </c>
      <c r="Q54" s="4">
        <v>27</v>
      </c>
      <c r="R54" s="5">
        <v>99.988526847200006</v>
      </c>
      <c r="S54" s="6">
        <v>107.28059204900001</v>
      </c>
      <c r="T54" s="4">
        <v>27</v>
      </c>
      <c r="U54" s="4">
        <v>27</v>
      </c>
      <c r="V54" s="16">
        <v>27</v>
      </c>
    </row>
    <row r="55" spans="1:22" x14ac:dyDescent="0.2">
      <c r="A55" s="14">
        <v>2904</v>
      </c>
      <c r="B55" s="4" t="s">
        <v>27</v>
      </c>
      <c r="C55" s="4">
        <v>353452</v>
      </c>
      <c r="D55" s="4">
        <v>342476</v>
      </c>
      <c r="E55" s="5">
        <f t="shared" si="4"/>
        <v>96.894627841970063</v>
      </c>
      <c r="F55" s="6">
        <f t="shared" si="6"/>
        <v>80.33</v>
      </c>
      <c r="G55" s="4">
        <v>39</v>
      </c>
      <c r="H55" s="7">
        <v>245.83943984396001</v>
      </c>
      <c r="I55" s="7">
        <v>235.221773204546</v>
      </c>
      <c r="J55" s="4">
        <v>55136</v>
      </c>
      <c r="K55" s="4">
        <v>480437063</v>
      </c>
      <c r="L55" s="4">
        <v>8713.6727909170095</v>
      </c>
      <c r="M55" s="4">
        <v>68570</v>
      </c>
      <c r="N55" s="15">
        <v>0.39894044399261502</v>
      </c>
      <c r="O55" s="6">
        <f t="shared" si="5"/>
        <v>218.38048318181819</v>
      </c>
      <c r="P55" s="4" t="s">
        <v>44</v>
      </c>
      <c r="Q55" s="4" t="s">
        <v>44</v>
      </c>
      <c r="R55" s="5">
        <v>99.992909310100003</v>
      </c>
      <c r="S55" s="6">
        <v>85.977591830899996</v>
      </c>
      <c r="T55" s="4" t="s">
        <v>44</v>
      </c>
      <c r="U55" s="4" t="s">
        <v>44</v>
      </c>
      <c r="V55" s="16" t="s">
        <v>44</v>
      </c>
    </row>
    <row r="56" spans="1:22" x14ac:dyDescent="0.2">
      <c r="A56" s="14">
        <v>2911</v>
      </c>
      <c r="B56" s="4" t="s">
        <v>27</v>
      </c>
      <c r="C56" s="4">
        <v>597898</v>
      </c>
      <c r="D56" s="4">
        <v>581333</v>
      </c>
      <c r="E56" s="5">
        <f t="shared" si="4"/>
        <v>97.22946054343717</v>
      </c>
      <c r="F56" s="6">
        <f t="shared" si="6"/>
        <v>135.88590909090908</v>
      </c>
      <c r="G56" s="4">
        <v>39</v>
      </c>
      <c r="H56" s="7">
        <v>240.318782866275</v>
      </c>
      <c r="I56" s="7">
        <v>235.97233427312699</v>
      </c>
      <c r="J56" s="4">
        <v>56262</v>
      </c>
      <c r="K56" s="4">
        <v>472753797</v>
      </c>
      <c r="L56" s="4">
        <v>8402.7193665351406</v>
      </c>
      <c r="M56" s="4">
        <v>67196</v>
      </c>
      <c r="N56" s="15">
        <v>0.39991384744644198</v>
      </c>
      <c r="O56" s="6">
        <f t="shared" si="5"/>
        <v>214.88808954545453</v>
      </c>
      <c r="P56" s="4" t="s">
        <v>31</v>
      </c>
      <c r="Q56" s="4" t="s">
        <v>31</v>
      </c>
      <c r="R56" s="5">
        <v>99.9931020211</v>
      </c>
      <c r="S56" s="6">
        <v>165.54187361999999</v>
      </c>
      <c r="T56" s="4" t="s">
        <v>31</v>
      </c>
      <c r="U56" s="4" t="s">
        <v>31</v>
      </c>
      <c r="V56" s="16" t="s">
        <v>31</v>
      </c>
    </row>
    <row r="57" spans="1:22" x14ac:dyDescent="0.2">
      <c r="A57" s="14">
        <v>3011</v>
      </c>
      <c r="B57" s="4" t="s">
        <v>27</v>
      </c>
      <c r="C57" s="4">
        <v>332546</v>
      </c>
      <c r="D57" s="4">
        <v>328128</v>
      </c>
      <c r="E57" s="5">
        <f t="shared" si="4"/>
        <v>98.671461993228007</v>
      </c>
      <c r="F57" s="6">
        <f t="shared" si="6"/>
        <v>75.578636363636363</v>
      </c>
      <c r="G57" s="4">
        <v>39</v>
      </c>
      <c r="H57" s="7">
        <v>246.14208174858601</v>
      </c>
      <c r="I57" s="7">
        <v>242.81361846596499</v>
      </c>
      <c r="J57" s="4">
        <v>9893</v>
      </c>
      <c r="K57" s="4">
        <v>76298312</v>
      </c>
      <c r="L57" s="4">
        <v>7712.3533811786101</v>
      </c>
      <c r="M57" s="4">
        <v>89590</v>
      </c>
      <c r="N57" s="15">
        <v>0.39927482604980502</v>
      </c>
      <c r="O57" s="6">
        <f t="shared" si="5"/>
        <v>34.681050909090906</v>
      </c>
      <c r="P57" s="4">
        <v>1</v>
      </c>
      <c r="Q57" s="4">
        <v>1</v>
      </c>
      <c r="R57" s="5">
        <v>99.994232654699999</v>
      </c>
      <c r="S57" s="6">
        <v>86.122909216699995</v>
      </c>
      <c r="T57" s="4">
        <v>1</v>
      </c>
      <c r="U57" s="4">
        <v>1</v>
      </c>
      <c r="V57" s="16">
        <v>1</v>
      </c>
    </row>
    <row r="58" spans="1:22" x14ac:dyDescent="0.2">
      <c r="A58" s="14">
        <v>3012</v>
      </c>
      <c r="B58" s="4" t="s">
        <v>27</v>
      </c>
      <c r="C58" s="4">
        <v>324555</v>
      </c>
      <c r="D58" s="4">
        <v>319318</v>
      </c>
      <c r="E58" s="5">
        <f t="shared" si="4"/>
        <v>98.386406002064362</v>
      </c>
      <c r="F58" s="6">
        <f t="shared" si="6"/>
        <v>73.762500000000003</v>
      </c>
      <c r="G58" s="4">
        <v>39</v>
      </c>
      <c r="H58" s="7">
        <v>246.16893504281001</v>
      </c>
      <c r="I58" s="7">
        <v>242.42850700555601</v>
      </c>
      <c r="J58" s="4">
        <v>15900</v>
      </c>
      <c r="K58" s="4">
        <v>121954687</v>
      </c>
      <c r="L58" s="4">
        <v>7670.1061006289301</v>
      </c>
      <c r="M58" s="4">
        <v>69938</v>
      </c>
      <c r="N58" s="15">
        <v>0.397792369127274</v>
      </c>
      <c r="O58" s="6">
        <f t="shared" si="5"/>
        <v>55.433948636363638</v>
      </c>
      <c r="P58" s="4" t="s">
        <v>47</v>
      </c>
      <c r="Q58" s="4" t="s">
        <v>48</v>
      </c>
      <c r="R58" s="5">
        <v>99.993153029799998</v>
      </c>
      <c r="S58" s="6">
        <v>69.338126540700003</v>
      </c>
      <c r="T58" s="4" t="s">
        <v>47</v>
      </c>
      <c r="U58" s="4" t="s">
        <v>47</v>
      </c>
      <c r="V58" s="16" t="s">
        <v>48</v>
      </c>
    </row>
    <row r="59" spans="1:22" x14ac:dyDescent="0.2">
      <c r="A59" s="14">
        <v>3052</v>
      </c>
      <c r="B59" s="4" t="s">
        <v>27</v>
      </c>
      <c r="C59" s="4">
        <v>218112</v>
      </c>
      <c r="D59" s="4">
        <v>214412</v>
      </c>
      <c r="E59" s="5">
        <f t="shared" si="4"/>
        <v>98.303623826291073</v>
      </c>
      <c r="F59" s="6">
        <f t="shared" si="6"/>
        <v>49.57090909090909</v>
      </c>
      <c r="G59" s="4">
        <v>40</v>
      </c>
      <c r="H59" s="7">
        <v>246.27951327351099</v>
      </c>
      <c r="I59" s="7">
        <v>240.469637893401</v>
      </c>
      <c r="J59" s="4">
        <v>32883</v>
      </c>
      <c r="K59" s="4">
        <v>221434964</v>
      </c>
      <c r="L59" s="4">
        <v>6734.0256059362</v>
      </c>
      <c r="M59" s="4">
        <v>53201</v>
      </c>
      <c r="N59" s="15">
        <v>0.401476711034775</v>
      </c>
      <c r="O59" s="6">
        <f t="shared" si="5"/>
        <v>100.65225636363637</v>
      </c>
      <c r="P59" s="4" t="s">
        <v>49</v>
      </c>
      <c r="Q59" s="4" t="s">
        <v>49</v>
      </c>
      <c r="R59" s="5">
        <v>99.976891969999997</v>
      </c>
      <c r="S59" s="6">
        <v>49.430007510499998</v>
      </c>
      <c r="T59" s="4" t="s">
        <v>49</v>
      </c>
      <c r="U59" s="4" t="s">
        <v>49</v>
      </c>
      <c r="V59" s="16" t="s">
        <v>50</v>
      </c>
    </row>
    <row r="60" spans="1:22" x14ac:dyDescent="0.2">
      <c r="A60" s="14">
        <v>3055</v>
      </c>
      <c r="B60" s="4" t="s">
        <v>27</v>
      </c>
      <c r="C60" s="4">
        <v>204601</v>
      </c>
      <c r="D60" s="4">
        <v>199971</v>
      </c>
      <c r="E60" s="5">
        <f t="shared" si="4"/>
        <v>97.737058958656121</v>
      </c>
      <c r="F60" s="6">
        <f t="shared" si="6"/>
        <v>46.500227272727273</v>
      </c>
      <c r="G60" s="4">
        <v>40</v>
      </c>
      <c r="H60" s="7">
        <v>245.21574628321099</v>
      </c>
      <c r="I60" s="7">
        <v>239.41214476099</v>
      </c>
      <c r="J60" s="4">
        <v>31318</v>
      </c>
      <c r="K60" s="4">
        <v>266529722</v>
      </c>
      <c r="L60" s="4">
        <v>8510.4324030908701</v>
      </c>
      <c r="M60" s="4">
        <v>72540</v>
      </c>
      <c r="N60" s="15">
        <v>0.40263250470161399</v>
      </c>
      <c r="O60" s="6">
        <f t="shared" si="5"/>
        <v>121.14987363636364</v>
      </c>
      <c r="P60" s="4">
        <v>3</v>
      </c>
      <c r="Q60" s="4">
        <v>3</v>
      </c>
      <c r="R60" s="5">
        <v>92.587747983400007</v>
      </c>
      <c r="S60" s="6">
        <v>18.545116888799999</v>
      </c>
      <c r="T60" s="4">
        <v>3</v>
      </c>
      <c r="U60" s="4">
        <v>3</v>
      </c>
      <c r="V60" s="16">
        <v>3</v>
      </c>
    </row>
    <row r="61" spans="1:22" x14ac:dyDescent="0.2">
      <c r="A61" s="14">
        <v>3058</v>
      </c>
      <c r="B61" s="4" t="s">
        <v>27</v>
      </c>
      <c r="C61" s="4">
        <v>320072</v>
      </c>
      <c r="D61" s="4">
        <v>311701</v>
      </c>
      <c r="E61" s="5">
        <f t="shared" si="4"/>
        <v>97.384650953535456</v>
      </c>
      <c r="F61" s="6">
        <f t="shared" si="6"/>
        <v>72.743636363636369</v>
      </c>
      <c r="G61" s="4">
        <v>39</v>
      </c>
      <c r="H61" s="7">
        <v>241.19509080817801</v>
      </c>
      <c r="I61" s="7">
        <v>236.36076239729701</v>
      </c>
      <c r="J61" s="4">
        <v>22509</v>
      </c>
      <c r="K61" s="4">
        <v>133602024</v>
      </c>
      <c r="L61" s="4">
        <v>5935.4935359189703</v>
      </c>
      <c r="M61" s="4">
        <v>55126</v>
      </c>
      <c r="N61" s="15">
        <v>0.40011209249496499</v>
      </c>
      <c r="O61" s="6">
        <f t="shared" si="5"/>
        <v>60.728192727272727</v>
      </c>
      <c r="P61" s="4">
        <v>14</v>
      </c>
      <c r="Q61" s="4">
        <v>14</v>
      </c>
      <c r="R61" s="5">
        <v>96.885920633699996</v>
      </c>
      <c r="S61" s="6">
        <v>81.794134100500003</v>
      </c>
      <c r="T61" s="4">
        <v>14</v>
      </c>
      <c r="U61" s="4">
        <v>14</v>
      </c>
      <c r="V61" s="16">
        <v>14</v>
      </c>
    </row>
    <row r="62" spans="1:22" x14ac:dyDescent="0.2">
      <c r="A62" s="14">
        <v>3059</v>
      </c>
      <c r="B62" s="4" t="s">
        <v>27</v>
      </c>
      <c r="C62" s="4">
        <v>313199</v>
      </c>
      <c r="D62" s="4">
        <v>303183</v>
      </c>
      <c r="E62" s="5">
        <f t="shared" si="4"/>
        <v>96.802033212111155</v>
      </c>
      <c r="F62" s="6">
        <f t="shared" si="6"/>
        <v>71.181590909090914</v>
      </c>
      <c r="G62" s="4">
        <v>39</v>
      </c>
      <c r="H62" s="7">
        <v>244.69147676485801</v>
      </c>
      <c r="I62" s="7">
        <v>234.249225715162</v>
      </c>
      <c r="J62" s="4">
        <v>41925</v>
      </c>
      <c r="K62" s="4">
        <v>280365061</v>
      </c>
      <c r="L62" s="4">
        <v>6687.3002027429902</v>
      </c>
      <c r="M62" s="4">
        <v>57063</v>
      </c>
      <c r="N62" s="15">
        <v>0.40051770210266102</v>
      </c>
      <c r="O62" s="6">
        <f t="shared" si="5"/>
        <v>127.43866409090909</v>
      </c>
      <c r="P62" s="4">
        <v>14</v>
      </c>
      <c r="Q62" s="4">
        <v>14</v>
      </c>
      <c r="R62" s="5">
        <v>96.963578473200002</v>
      </c>
      <c r="S62" s="6">
        <v>77.424882065999995</v>
      </c>
      <c r="T62" s="4">
        <v>14</v>
      </c>
      <c r="U62" s="4">
        <v>14</v>
      </c>
      <c r="V62" s="16">
        <v>14</v>
      </c>
    </row>
    <row r="63" spans="1:22" x14ac:dyDescent="0.2">
      <c r="A63" s="14">
        <v>3077</v>
      </c>
      <c r="B63" s="4" t="s">
        <v>27</v>
      </c>
      <c r="C63" s="4">
        <v>315313</v>
      </c>
      <c r="D63" s="4">
        <v>308239</v>
      </c>
      <c r="E63" s="5">
        <f t="shared" si="4"/>
        <v>97.756514954981242</v>
      </c>
      <c r="F63" s="6">
        <f t="shared" si="6"/>
        <v>71.662045454545449</v>
      </c>
      <c r="G63" s="4">
        <v>39</v>
      </c>
      <c r="H63" s="7">
        <v>246.251094118525</v>
      </c>
      <c r="I63" s="7">
        <v>239.181453352755</v>
      </c>
      <c r="J63" s="4">
        <v>29769</v>
      </c>
      <c r="K63" s="4">
        <v>210355938</v>
      </c>
      <c r="L63" s="4">
        <v>7066.2749168598202</v>
      </c>
      <c r="M63" s="4">
        <v>68316</v>
      </c>
      <c r="N63" s="15">
        <v>0.40031549334526101</v>
      </c>
      <c r="O63" s="6">
        <f t="shared" si="5"/>
        <v>95.61633545454545</v>
      </c>
      <c r="P63" s="4" t="s">
        <v>49</v>
      </c>
      <c r="Q63" s="4" t="s">
        <v>49</v>
      </c>
      <c r="R63" s="5">
        <v>99.994222992499999</v>
      </c>
      <c r="S63" s="6">
        <v>83.301288347099998</v>
      </c>
      <c r="T63" s="4" t="s">
        <v>49</v>
      </c>
      <c r="U63" s="4" t="s">
        <v>49</v>
      </c>
      <c r="V63" s="16" t="s">
        <v>50</v>
      </c>
    </row>
    <row r="64" spans="1:22" x14ac:dyDescent="0.2">
      <c r="A64" s="14">
        <v>3081</v>
      </c>
      <c r="B64" s="4" t="s">
        <v>27</v>
      </c>
      <c r="C64" s="4">
        <v>380929</v>
      </c>
      <c r="D64" s="4">
        <v>373981</v>
      </c>
      <c r="E64" s="5">
        <f t="shared" si="4"/>
        <v>98.176038054335592</v>
      </c>
      <c r="F64" s="6">
        <f t="shared" si="6"/>
        <v>86.57477272727273</v>
      </c>
      <c r="G64" s="4">
        <v>39</v>
      </c>
      <c r="H64" s="7">
        <v>236.52530743540399</v>
      </c>
      <c r="I64" s="7">
        <v>239.98761167011199</v>
      </c>
      <c r="J64" s="4">
        <v>17002</v>
      </c>
      <c r="K64" s="4">
        <v>115970880</v>
      </c>
      <c r="L64" s="4">
        <v>6821.0139983531399</v>
      </c>
      <c r="M64" s="4">
        <v>72053</v>
      </c>
      <c r="N64" s="15">
        <v>0.39609292149543801</v>
      </c>
      <c r="O64" s="6">
        <f t="shared" si="5"/>
        <v>52.71403636363636</v>
      </c>
      <c r="P64" s="4" t="s">
        <v>51</v>
      </c>
      <c r="Q64" s="4" t="s">
        <v>51</v>
      </c>
      <c r="R64" s="5">
        <v>99.979037836700002</v>
      </c>
      <c r="S64" s="6">
        <v>102.88894712</v>
      </c>
      <c r="T64" s="4" t="s">
        <v>51</v>
      </c>
      <c r="U64" s="4" t="s">
        <v>51</v>
      </c>
      <c r="V64" s="16" t="s">
        <v>51</v>
      </c>
    </row>
    <row r="65" spans="1:22" x14ac:dyDescent="0.2">
      <c r="A65" s="14">
        <v>3082</v>
      </c>
      <c r="B65" s="4" t="s">
        <v>27</v>
      </c>
      <c r="C65" s="4">
        <v>108243</v>
      </c>
      <c r="D65" s="4">
        <v>106778</v>
      </c>
      <c r="E65" s="5">
        <f t="shared" si="4"/>
        <v>98.646563750080844</v>
      </c>
      <c r="F65" s="6">
        <f t="shared" si="6"/>
        <v>24.600681818181819</v>
      </c>
      <c r="G65" s="4">
        <v>40</v>
      </c>
      <c r="H65" s="7">
        <v>245.89810635149601</v>
      </c>
      <c r="I65" s="7">
        <v>243.33077974863701</v>
      </c>
      <c r="J65" s="4">
        <v>15660</v>
      </c>
      <c r="K65" s="4">
        <v>107513428</v>
      </c>
      <c r="L65" s="4">
        <v>6865.4807151979603</v>
      </c>
      <c r="M65" s="4">
        <v>60052</v>
      </c>
      <c r="N65" s="15">
        <v>0.39783704280853299</v>
      </c>
      <c r="O65" s="6">
        <f t="shared" si="5"/>
        <v>48.86974</v>
      </c>
      <c r="P65" s="4">
        <v>1</v>
      </c>
      <c r="Q65" s="4">
        <v>1</v>
      </c>
      <c r="R65" s="5">
        <v>99.452102197399995</v>
      </c>
      <c r="S65" s="6">
        <v>31.510958588099999</v>
      </c>
      <c r="T65" s="4">
        <v>1</v>
      </c>
      <c r="U65" s="4">
        <v>1</v>
      </c>
      <c r="V65" s="16">
        <v>1</v>
      </c>
    </row>
    <row r="66" spans="1:22" x14ac:dyDescent="0.2">
      <c r="A66" s="14">
        <v>3204</v>
      </c>
      <c r="B66" s="4" t="s">
        <v>27</v>
      </c>
      <c r="C66" s="4">
        <v>308602</v>
      </c>
      <c r="D66" s="4">
        <v>300438</v>
      </c>
      <c r="E66" s="5">
        <f t="shared" si="4"/>
        <v>97.354521357606245</v>
      </c>
      <c r="F66" s="6">
        <f t="shared" si="6"/>
        <v>70.136818181818185</v>
      </c>
      <c r="G66" s="4">
        <v>39</v>
      </c>
      <c r="H66" s="7">
        <v>246.304675174246</v>
      </c>
      <c r="I66" s="7">
        <v>237.33543027180301</v>
      </c>
      <c r="J66" s="4">
        <v>9087</v>
      </c>
      <c r="K66" s="4">
        <v>80461795</v>
      </c>
      <c r="L66" s="4">
        <v>8854.6049301199491</v>
      </c>
      <c r="M66" s="4">
        <v>66700</v>
      </c>
      <c r="N66" s="15">
        <v>0.39996248483657798</v>
      </c>
      <c r="O66" s="6">
        <f t="shared" si="5"/>
        <v>36.573543181818181</v>
      </c>
      <c r="P66" s="4">
        <v>14</v>
      </c>
      <c r="Q66" s="4">
        <v>14</v>
      </c>
      <c r="R66" s="5">
        <v>96.831560146000001</v>
      </c>
      <c r="S66" s="6">
        <v>79.816895780099998</v>
      </c>
      <c r="T66" s="4">
        <v>14</v>
      </c>
      <c r="U66" s="4">
        <v>14</v>
      </c>
      <c r="V66" s="16">
        <v>14</v>
      </c>
    </row>
    <row r="67" spans="1:22" x14ac:dyDescent="0.2">
      <c r="A67" s="14">
        <v>3212</v>
      </c>
      <c r="B67" s="4" t="s">
        <v>27</v>
      </c>
      <c r="C67" s="4">
        <v>413978</v>
      </c>
      <c r="D67" s="4">
        <v>405795</v>
      </c>
      <c r="E67" s="5">
        <f t="shared" ref="E67:E98" si="7">D67/C67*100</f>
        <v>98.023324910985608</v>
      </c>
      <c r="F67" s="6">
        <f t="shared" si="6"/>
        <v>94.085909090909084</v>
      </c>
      <c r="G67" s="4">
        <v>39</v>
      </c>
      <c r="H67" s="7">
        <v>245.805699922375</v>
      </c>
      <c r="I67" s="7">
        <v>240.355965450535</v>
      </c>
      <c r="J67" s="4">
        <v>13920</v>
      </c>
      <c r="K67" s="4">
        <v>94452243</v>
      </c>
      <c r="L67" s="4">
        <v>6785.3622844827596</v>
      </c>
      <c r="M67" s="4">
        <v>77417</v>
      </c>
      <c r="N67" s="15">
        <v>0.39879214763641402</v>
      </c>
      <c r="O67" s="6">
        <f t="shared" ref="O67:O98" si="8">K67/2200000</f>
        <v>42.932837727272727</v>
      </c>
      <c r="P67" s="4">
        <v>38</v>
      </c>
      <c r="Q67" s="4">
        <v>38</v>
      </c>
      <c r="R67" s="5">
        <v>99.979584892800005</v>
      </c>
      <c r="S67" s="6">
        <v>119.401660542</v>
      </c>
      <c r="T67" s="4">
        <v>38</v>
      </c>
      <c r="U67" s="4">
        <v>38</v>
      </c>
      <c r="V67" s="16">
        <v>38</v>
      </c>
    </row>
    <row r="68" spans="1:22" x14ac:dyDescent="0.2">
      <c r="A68" s="14">
        <v>3245</v>
      </c>
      <c r="B68" s="4" t="s">
        <v>27</v>
      </c>
      <c r="C68" s="4">
        <v>357305</v>
      </c>
      <c r="D68" s="4">
        <v>345840</v>
      </c>
      <c r="E68" s="5">
        <f t="shared" si="7"/>
        <v>96.791256769426681</v>
      </c>
      <c r="F68" s="6">
        <f t="shared" si="6"/>
        <v>81.205681818181816</v>
      </c>
      <c r="G68" s="4">
        <v>39</v>
      </c>
      <c r="H68" s="7">
        <v>244.53624508443201</v>
      </c>
      <c r="I68" s="7">
        <v>233.56880060143399</v>
      </c>
      <c r="J68" s="4">
        <v>12201</v>
      </c>
      <c r="K68" s="4">
        <v>79521334</v>
      </c>
      <c r="L68" s="4">
        <v>6517.6079009917203</v>
      </c>
      <c r="M68" s="4">
        <v>58960</v>
      </c>
      <c r="N68" s="15">
        <v>0.394696295261383</v>
      </c>
      <c r="O68" s="6">
        <f t="shared" si="8"/>
        <v>36.146060909090906</v>
      </c>
      <c r="P68" s="4" t="s">
        <v>42</v>
      </c>
      <c r="Q68" s="4" t="s">
        <v>42</v>
      </c>
      <c r="R68" s="5">
        <v>99.9946720656</v>
      </c>
      <c r="S68" s="6">
        <v>80.244458652999995</v>
      </c>
      <c r="T68" s="4" t="s">
        <v>42</v>
      </c>
      <c r="U68" s="4" t="s">
        <v>42</v>
      </c>
      <c r="V68" s="16" t="s">
        <v>42</v>
      </c>
    </row>
    <row r="69" spans="1:22" x14ac:dyDescent="0.2">
      <c r="A69" s="14">
        <v>3256</v>
      </c>
      <c r="B69" s="4" t="s">
        <v>27</v>
      </c>
      <c r="C69" s="4">
        <v>292978</v>
      </c>
      <c r="D69" s="4">
        <v>283956</v>
      </c>
      <c r="E69" s="5">
        <f t="shared" si="7"/>
        <v>96.920587893971572</v>
      </c>
      <c r="F69" s="6">
        <f t="shared" si="6"/>
        <v>66.585909090909084</v>
      </c>
      <c r="G69" s="4">
        <v>39</v>
      </c>
      <c r="H69" s="7">
        <v>235.53462860443199</v>
      </c>
      <c r="I69" s="7">
        <v>234.57625829353799</v>
      </c>
      <c r="J69" s="4">
        <v>44978</v>
      </c>
      <c r="K69" s="4">
        <v>321333073</v>
      </c>
      <c r="L69" s="4">
        <v>7144.2276890924504</v>
      </c>
      <c r="M69" s="4">
        <v>62973</v>
      </c>
      <c r="N69" s="15">
        <v>0.40056893229484603</v>
      </c>
      <c r="O69" s="6">
        <f t="shared" si="8"/>
        <v>146.06048772727272</v>
      </c>
      <c r="P69" s="4">
        <v>14</v>
      </c>
      <c r="Q69" s="4">
        <v>14</v>
      </c>
      <c r="R69" s="5">
        <v>96.427739380299997</v>
      </c>
      <c r="S69" s="6">
        <v>71.713977635800006</v>
      </c>
      <c r="T69" s="4">
        <v>14</v>
      </c>
      <c r="U69" s="4">
        <v>14</v>
      </c>
      <c r="V69" s="16">
        <v>14</v>
      </c>
    </row>
    <row r="70" spans="1:22" x14ac:dyDescent="0.2">
      <c r="A70" s="14">
        <v>3262</v>
      </c>
      <c r="B70" s="4" t="s">
        <v>27</v>
      </c>
      <c r="C70" s="4">
        <v>387692</v>
      </c>
      <c r="D70" s="4">
        <v>379743</v>
      </c>
      <c r="E70" s="5">
        <f t="shared" si="7"/>
        <v>97.949661071159582</v>
      </c>
      <c r="F70" s="6">
        <f t="shared" si="6"/>
        <v>88.11181818181818</v>
      </c>
      <c r="G70" s="4">
        <v>39</v>
      </c>
      <c r="H70" s="7">
        <v>246.711215216607</v>
      </c>
      <c r="I70" s="7">
        <v>239.63829748013799</v>
      </c>
      <c r="J70" s="4">
        <v>43539</v>
      </c>
      <c r="K70" s="4">
        <v>354773064</v>
      </c>
      <c r="L70" s="4">
        <v>8148.3971611658499</v>
      </c>
      <c r="M70" s="4">
        <v>67954</v>
      </c>
      <c r="N70" s="15">
        <v>0.40145555138588002</v>
      </c>
      <c r="O70" s="6">
        <f t="shared" si="8"/>
        <v>161.26048363636363</v>
      </c>
      <c r="P70" s="4" t="s">
        <v>36</v>
      </c>
      <c r="Q70" s="4" t="s">
        <v>36</v>
      </c>
      <c r="R70" s="5">
        <v>99.993252816899997</v>
      </c>
      <c r="S70" s="6">
        <v>99.4827935223</v>
      </c>
      <c r="T70" s="4" t="s">
        <v>36</v>
      </c>
      <c r="U70" s="4" t="s">
        <v>36</v>
      </c>
      <c r="V70" s="16" t="s">
        <v>36</v>
      </c>
    </row>
    <row r="71" spans="1:22" x14ac:dyDescent="0.2">
      <c r="A71" s="14">
        <v>3275</v>
      </c>
      <c r="B71" s="4" t="s">
        <v>27</v>
      </c>
      <c r="C71" s="4">
        <v>526879</v>
      </c>
      <c r="D71" s="4">
        <v>509585</v>
      </c>
      <c r="E71" s="5">
        <f t="shared" si="7"/>
        <v>96.717652440123828</v>
      </c>
      <c r="F71" s="6">
        <f t="shared" si="6"/>
        <v>119.74522727272728</v>
      </c>
      <c r="G71" s="4">
        <v>39</v>
      </c>
      <c r="H71" s="7">
        <v>244.23394330680799</v>
      </c>
      <c r="I71" s="7">
        <v>234.40616972634601</v>
      </c>
      <c r="J71" s="4">
        <v>75648</v>
      </c>
      <c r="K71" s="4">
        <v>509680228</v>
      </c>
      <c r="L71" s="4">
        <v>6737.5241645516098</v>
      </c>
      <c r="M71" s="4">
        <v>96368</v>
      </c>
      <c r="N71" s="15">
        <v>0.39901265501976002</v>
      </c>
      <c r="O71" s="6">
        <f t="shared" si="8"/>
        <v>231.67283090909092</v>
      </c>
      <c r="P71" s="4" t="s">
        <v>33</v>
      </c>
      <c r="Q71" s="4" t="s">
        <v>33</v>
      </c>
      <c r="R71" s="5">
        <v>99.993929460299995</v>
      </c>
      <c r="S71" s="6">
        <v>139.897340942</v>
      </c>
      <c r="T71" s="4" t="s">
        <v>33</v>
      </c>
      <c r="U71" s="4" t="s">
        <v>33</v>
      </c>
      <c r="V71" s="16" t="s">
        <v>33</v>
      </c>
    </row>
    <row r="72" spans="1:22" x14ac:dyDescent="0.2">
      <c r="A72" s="14">
        <v>3416</v>
      </c>
      <c r="B72" s="4" t="s">
        <v>27</v>
      </c>
      <c r="C72" s="4">
        <v>157249</v>
      </c>
      <c r="D72" s="4">
        <v>155193</v>
      </c>
      <c r="E72" s="5">
        <f t="shared" si="7"/>
        <v>98.692519507278263</v>
      </c>
      <c r="F72" s="6">
        <f t="shared" si="6"/>
        <v>35.738409090909094</v>
      </c>
      <c r="G72" s="4">
        <v>40</v>
      </c>
      <c r="H72" s="7">
        <v>241.915208804521</v>
      </c>
      <c r="I72" s="7">
        <v>243.031960204391</v>
      </c>
      <c r="J72" s="4">
        <v>49512</v>
      </c>
      <c r="K72" s="4">
        <v>449164305</v>
      </c>
      <c r="L72" s="4">
        <v>9071.82713281629</v>
      </c>
      <c r="M72" s="4">
        <v>77338</v>
      </c>
      <c r="N72" s="15">
        <v>0.39910238981246898</v>
      </c>
      <c r="O72" s="6">
        <f t="shared" si="8"/>
        <v>204.1655931818182</v>
      </c>
      <c r="P72" s="4">
        <v>8</v>
      </c>
      <c r="Q72" s="4">
        <v>8</v>
      </c>
      <c r="R72" s="5">
        <v>99.991714309399995</v>
      </c>
      <c r="S72" s="6">
        <v>37.635399403400001</v>
      </c>
      <c r="T72" s="4">
        <v>8</v>
      </c>
      <c r="U72" s="4">
        <v>8</v>
      </c>
      <c r="V72" s="16">
        <v>8</v>
      </c>
    </row>
    <row r="73" spans="1:22" x14ac:dyDescent="0.2">
      <c r="A73" s="14">
        <v>3418</v>
      </c>
      <c r="B73" s="4" t="s">
        <v>27</v>
      </c>
      <c r="C73" s="4">
        <v>454006</v>
      </c>
      <c r="D73" s="4">
        <v>429951</v>
      </c>
      <c r="E73" s="5">
        <f t="shared" si="7"/>
        <v>94.70161187297083</v>
      </c>
      <c r="F73" s="6">
        <f t="shared" si="6"/>
        <v>103.18318181818182</v>
      </c>
      <c r="G73" s="4">
        <v>39</v>
      </c>
      <c r="H73" s="7">
        <v>232.63105795776701</v>
      </c>
      <c r="I73" s="7">
        <v>226.89681614881701</v>
      </c>
      <c r="J73" s="4">
        <v>103837</v>
      </c>
      <c r="K73" s="4">
        <v>879806586</v>
      </c>
      <c r="L73" s="4">
        <v>8472.9584444851098</v>
      </c>
      <c r="M73" s="4">
        <v>72743</v>
      </c>
      <c r="N73" s="15">
        <v>0.399867743253708</v>
      </c>
      <c r="O73" s="6">
        <f t="shared" si="8"/>
        <v>399.91208454545455</v>
      </c>
      <c r="P73" s="4">
        <v>3</v>
      </c>
      <c r="Q73" s="4">
        <v>3</v>
      </c>
      <c r="R73" s="5">
        <v>99.607586657900001</v>
      </c>
      <c r="S73" s="6">
        <v>111.743075245</v>
      </c>
      <c r="T73" s="4">
        <v>3</v>
      </c>
      <c r="U73" s="4">
        <v>3</v>
      </c>
      <c r="V73" s="16">
        <v>3</v>
      </c>
    </row>
    <row r="74" spans="1:22" x14ac:dyDescent="0.2">
      <c r="A74" s="14">
        <v>3460</v>
      </c>
      <c r="B74" s="4" t="s">
        <v>27</v>
      </c>
      <c r="C74" s="4">
        <v>305078</v>
      </c>
      <c r="D74" s="4">
        <v>299534</v>
      </c>
      <c r="E74" s="5">
        <f t="shared" si="7"/>
        <v>98.182759818800434</v>
      </c>
      <c r="F74" s="6">
        <f t="shared" si="6"/>
        <v>69.335909090909084</v>
      </c>
      <c r="G74" s="4">
        <v>39</v>
      </c>
      <c r="H74" s="7">
        <v>246.340014823025</v>
      </c>
      <c r="I74" s="7">
        <v>240.73325899564</v>
      </c>
      <c r="J74" s="4">
        <v>62501</v>
      </c>
      <c r="K74" s="4">
        <v>492756883</v>
      </c>
      <c r="L74" s="4">
        <v>7883.9839842562496</v>
      </c>
      <c r="M74" s="4">
        <v>75441</v>
      </c>
      <c r="N74" s="15">
        <v>0.40047636628150901</v>
      </c>
      <c r="O74" s="6">
        <f t="shared" si="8"/>
        <v>223.98040136363636</v>
      </c>
      <c r="P74" s="4">
        <v>3</v>
      </c>
      <c r="Q74" s="4">
        <v>3</v>
      </c>
      <c r="R74" s="5">
        <v>99.956398517500006</v>
      </c>
      <c r="S74" s="6">
        <v>87.160087240999999</v>
      </c>
      <c r="T74" s="4">
        <v>3</v>
      </c>
      <c r="U74" s="4">
        <v>3</v>
      </c>
      <c r="V74" s="16">
        <v>3</v>
      </c>
    </row>
    <row r="75" spans="1:22" x14ac:dyDescent="0.2">
      <c r="A75" s="14">
        <v>3541</v>
      </c>
      <c r="B75" s="4" t="s">
        <v>27</v>
      </c>
      <c r="C75" s="4">
        <v>254676</v>
      </c>
      <c r="D75" s="4">
        <v>249195</v>
      </c>
      <c r="E75" s="5">
        <f t="shared" si="7"/>
        <v>97.847853743580089</v>
      </c>
      <c r="F75" s="6">
        <f t="shared" si="6"/>
        <v>57.880909090909093</v>
      </c>
      <c r="G75" s="4">
        <v>39</v>
      </c>
      <c r="H75" s="7">
        <v>246.59907702803</v>
      </c>
      <c r="I75" s="7">
        <v>238.680447039467</v>
      </c>
      <c r="J75" s="4">
        <v>66813</v>
      </c>
      <c r="K75" s="4">
        <v>566113778</v>
      </c>
      <c r="L75" s="4">
        <v>8473.1081975064699</v>
      </c>
      <c r="M75" s="4">
        <v>77836</v>
      </c>
      <c r="N75" s="15">
        <v>0.39788457751274098</v>
      </c>
      <c r="O75" s="6">
        <f t="shared" si="8"/>
        <v>257.32444454545453</v>
      </c>
      <c r="P75" s="4" t="s">
        <v>52</v>
      </c>
      <c r="Q75" s="4" t="s">
        <v>52</v>
      </c>
      <c r="R75" s="5">
        <v>98.803088803099996</v>
      </c>
      <c r="S75" s="6">
        <v>56.297474821199998</v>
      </c>
      <c r="T75" s="4" t="s">
        <v>52</v>
      </c>
      <c r="U75" s="4" t="s">
        <v>52</v>
      </c>
      <c r="V75" s="16" t="s">
        <v>52</v>
      </c>
    </row>
    <row r="76" spans="1:22" x14ac:dyDescent="0.2">
      <c r="A76" s="14">
        <v>3542</v>
      </c>
      <c r="B76" s="4" t="s">
        <v>27</v>
      </c>
      <c r="C76" s="4">
        <v>97916</v>
      </c>
      <c r="D76" s="4">
        <v>96196</v>
      </c>
      <c r="E76" s="5">
        <f t="shared" si="7"/>
        <v>98.243392295436905</v>
      </c>
      <c r="F76" s="6">
        <f t="shared" si="6"/>
        <v>22.253636363636364</v>
      </c>
      <c r="G76" s="4">
        <v>40</v>
      </c>
      <c r="H76" s="7">
        <v>238.56047028982499</v>
      </c>
      <c r="I76" s="7">
        <v>241.40327040625399</v>
      </c>
      <c r="J76" s="4">
        <v>97352</v>
      </c>
      <c r="K76" s="4">
        <v>681642512</v>
      </c>
      <c r="L76" s="4">
        <v>7001.83367573342</v>
      </c>
      <c r="M76" s="4">
        <v>96771</v>
      </c>
      <c r="N76" s="15">
        <v>0.39946383237838701</v>
      </c>
      <c r="O76" s="6">
        <f t="shared" si="8"/>
        <v>309.83750545454546</v>
      </c>
      <c r="P76" s="4" t="s">
        <v>46</v>
      </c>
      <c r="Q76" s="4" t="s">
        <v>53</v>
      </c>
      <c r="R76" s="5">
        <v>97.746944169100004</v>
      </c>
      <c r="S76" s="6">
        <v>17.087088674499999</v>
      </c>
      <c r="T76" s="4" t="s">
        <v>54</v>
      </c>
      <c r="U76" s="4" t="s">
        <v>54</v>
      </c>
      <c r="V76" s="16" t="s">
        <v>53</v>
      </c>
    </row>
    <row r="77" spans="1:22" x14ac:dyDescent="0.2">
      <c r="A77" s="14">
        <v>3638</v>
      </c>
      <c r="B77" s="4" t="s">
        <v>27</v>
      </c>
      <c r="C77" s="4">
        <v>410814</v>
      </c>
      <c r="D77" s="4">
        <v>399839</v>
      </c>
      <c r="E77" s="5">
        <f t="shared" si="7"/>
        <v>97.328474686841247</v>
      </c>
      <c r="F77" s="6">
        <f t="shared" si="6"/>
        <v>93.366818181818175</v>
      </c>
      <c r="G77" s="4">
        <v>38</v>
      </c>
      <c r="H77" s="7">
        <v>245.19438824126701</v>
      </c>
      <c r="I77" s="7">
        <v>236.13607477009501</v>
      </c>
      <c r="J77" s="4">
        <v>62117</v>
      </c>
      <c r="K77" s="4">
        <v>405507323</v>
      </c>
      <c r="L77" s="4">
        <v>6528.1214965307399</v>
      </c>
      <c r="M77" s="4">
        <v>64009</v>
      </c>
      <c r="N77" s="15">
        <v>0.395349770784378</v>
      </c>
      <c r="O77" s="6">
        <f t="shared" si="8"/>
        <v>184.32151045454546</v>
      </c>
      <c r="P77" s="4" t="s">
        <v>38</v>
      </c>
      <c r="Q77" s="4" t="s">
        <v>38</v>
      </c>
      <c r="R77" s="5">
        <v>99.993968636899993</v>
      </c>
      <c r="S77" s="6">
        <v>182.090475903</v>
      </c>
      <c r="T77" s="4" t="s">
        <v>38</v>
      </c>
      <c r="U77" s="4" t="s">
        <v>38</v>
      </c>
      <c r="V77" s="16" t="s">
        <v>38</v>
      </c>
    </row>
    <row r="78" spans="1:22" x14ac:dyDescent="0.2">
      <c r="A78" s="14">
        <v>3690</v>
      </c>
      <c r="B78" s="4" t="s">
        <v>27</v>
      </c>
      <c r="C78" s="4">
        <v>282821</v>
      </c>
      <c r="D78" s="4">
        <v>278830</v>
      </c>
      <c r="E78" s="5">
        <f t="shared" si="7"/>
        <v>98.588860091718786</v>
      </c>
      <c r="F78" s="6">
        <f t="shared" si="6"/>
        <v>64.277500000000003</v>
      </c>
      <c r="G78" s="4">
        <v>39</v>
      </c>
      <c r="H78" s="7">
        <v>247.168518452103</v>
      </c>
      <c r="I78" s="7">
        <v>243.453136319621</v>
      </c>
      <c r="J78" s="4">
        <v>43446</v>
      </c>
      <c r="K78" s="4">
        <v>404240684</v>
      </c>
      <c r="L78" s="4">
        <v>9304.4396262026403</v>
      </c>
      <c r="M78" s="4">
        <v>77065</v>
      </c>
      <c r="N78" s="15">
        <v>0.39827296137809798</v>
      </c>
      <c r="O78" s="6">
        <f t="shared" si="8"/>
        <v>183.74576545454545</v>
      </c>
      <c r="P78" s="4" t="s">
        <v>52</v>
      </c>
      <c r="Q78" s="4" t="s">
        <v>52</v>
      </c>
      <c r="R78" s="5">
        <v>98.962355212399999</v>
      </c>
      <c r="S78" s="6">
        <v>69.742668158200004</v>
      </c>
      <c r="T78" s="4" t="s">
        <v>52</v>
      </c>
      <c r="U78" s="4" t="s">
        <v>52</v>
      </c>
      <c r="V78" s="16" t="s">
        <v>52</v>
      </c>
    </row>
    <row r="79" spans="1:22" x14ac:dyDescent="0.2">
      <c r="A79" s="14">
        <v>3696</v>
      </c>
      <c r="B79" s="4" t="s">
        <v>27</v>
      </c>
      <c r="C79" s="4">
        <v>292170</v>
      </c>
      <c r="D79" s="4">
        <v>287074</v>
      </c>
      <c r="E79" s="5">
        <f t="shared" si="7"/>
        <v>98.255809973645484</v>
      </c>
      <c r="F79" s="6">
        <f t="shared" si="6"/>
        <v>66.402272727272731</v>
      </c>
      <c r="G79" s="4">
        <v>39</v>
      </c>
      <c r="H79" s="7">
        <v>246.52990866466499</v>
      </c>
      <c r="I79" s="7">
        <v>240.83977302019699</v>
      </c>
      <c r="J79" s="4">
        <v>83351</v>
      </c>
      <c r="K79" s="4">
        <v>596470062</v>
      </c>
      <c r="L79" s="4">
        <v>7156.12364578709</v>
      </c>
      <c r="M79" s="4">
        <v>98215</v>
      </c>
      <c r="N79" s="15">
        <v>0.39554455876350397</v>
      </c>
      <c r="O79" s="6">
        <f t="shared" si="8"/>
        <v>271.12275545454543</v>
      </c>
      <c r="P79" s="4" t="s">
        <v>37</v>
      </c>
      <c r="Q79" s="4" t="s">
        <v>38</v>
      </c>
      <c r="R79" s="5">
        <v>97.714113389600001</v>
      </c>
      <c r="S79" s="6">
        <v>78.051927227899995</v>
      </c>
      <c r="T79" s="4" t="s">
        <v>37</v>
      </c>
      <c r="U79" s="4" t="s">
        <v>37</v>
      </c>
      <c r="V79" s="16" t="s">
        <v>38</v>
      </c>
    </row>
    <row r="80" spans="1:22" x14ac:dyDescent="0.2">
      <c r="A80" s="14">
        <v>3726</v>
      </c>
      <c r="B80" s="4" t="s">
        <v>27</v>
      </c>
      <c r="C80" s="4">
        <v>315172</v>
      </c>
      <c r="D80" s="4">
        <v>309505</v>
      </c>
      <c r="E80" s="5">
        <f t="shared" si="7"/>
        <v>98.201934181970486</v>
      </c>
      <c r="F80" s="6">
        <f t="shared" si="6"/>
        <v>71.63</v>
      </c>
      <c r="G80" s="4">
        <v>39</v>
      </c>
      <c r="H80" s="7">
        <v>246.88495500880401</v>
      </c>
      <c r="I80" s="7">
        <v>241.252018545742</v>
      </c>
      <c r="J80" s="4">
        <v>34716</v>
      </c>
      <c r="K80" s="4">
        <v>268862345</v>
      </c>
      <c r="L80" s="4">
        <v>7744.6233725083503</v>
      </c>
      <c r="M80" s="4">
        <v>64599</v>
      </c>
      <c r="N80" s="15">
        <v>0.39550974965095498</v>
      </c>
      <c r="O80" s="6">
        <f t="shared" si="8"/>
        <v>122.21015681818182</v>
      </c>
      <c r="P80" s="4" t="s">
        <v>51</v>
      </c>
      <c r="Q80" s="4" t="s">
        <v>51</v>
      </c>
      <c r="R80" s="5">
        <v>99.979037836700002</v>
      </c>
      <c r="S80" s="6">
        <v>87.214768617999994</v>
      </c>
      <c r="T80" s="4" t="s">
        <v>51</v>
      </c>
      <c r="U80" s="4" t="s">
        <v>51</v>
      </c>
      <c r="V80" s="16" t="s">
        <v>51</v>
      </c>
    </row>
    <row r="81" spans="1:22" x14ac:dyDescent="0.2">
      <c r="A81" s="14">
        <v>3742</v>
      </c>
      <c r="B81" s="4" t="s">
        <v>27</v>
      </c>
      <c r="C81" s="4">
        <v>220057</v>
      </c>
      <c r="D81" s="4">
        <v>215179</v>
      </c>
      <c r="E81" s="5">
        <f t="shared" si="7"/>
        <v>97.783301599131136</v>
      </c>
      <c r="F81" s="6">
        <f t="shared" si="6"/>
        <v>50.012954545454548</v>
      </c>
      <c r="G81" s="4">
        <v>39</v>
      </c>
      <c r="H81" s="7">
        <v>245.43436394815501</v>
      </c>
      <c r="I81" s="7">
        <v>238.92535052212301</v>
      </c>
      <c r="J81" s="4">
        <v>59442</v>
      </c>
      <c r="K81" s="4">
        <v>399702207</v>
      </c>
      <c r="L81" s="4">
        <v>6724.2388715050001</v>
      </c>
      <c r="M81" s="4">
        <v>85247</v>
      </c>
      <c r="N81" s="15">
        <v>0.40349054336547902</v>
      </c>
      <c r="O81" s="6">
        <f t="shared" si="8"/>
        <v>181.68282136363635</v>
      </c>
      <c r="P81" s="4" t="s">
        <v>28</v>
      </c>
      <c r="Q81" s="4" t="s">
        <v>29</v>
      </c>
      <c r="R81" s="5">
        <v>99.990124919799996</v>
      </c>
      <c r="S81" s="6">
        <v>58.872259529899999</v>
      </c>
      <c r="T81" s="4" t="s">
        <v>28</v>
      </c>
      <c r="U81" s="4" t="s">
        <v>28</v>
      </c>
      <c r="V81" s="16" t="s">
        <v>29</v>
      </c>
    </row>
    <row r="82" spans="1:22" x14ac:dyDescent="0.2">
      <c r="A82" s="14">
        <v>3749</v>
      </c>
      <c r="B82" s="4" t="s">
        <v>27</v>
      </c>
      <c r="C82" s="4">
        <v>247304</v>
      </c>
      <c r="D82" s="4">
        <v>242235</v>
      </c>
      <c r="E82" s="5">
        <f t="shared" si="7"/>
        <v>97.950295991977484</v>
      </c>
      <c r="F82" s="6">
        <f t="shared" si="6"/>
        <v>56.205454545454543</v>
      </c>
      <c r="G82" s="4">
        <v>39</v>
      </c>
      <c r="H82" s="7">
        <v>246.408941730138</v>
      </c>
      <c r="I82" s="7">
        <v>239.86540343055299</v>
      </c>
      <c r="J82" s="4">
        <v>81982</v>
      </c>
      <c r="K82" s="4">
        <v>627021644</v>
      </c>
      <c r="L82" s="4">
        <v>7648.2843063111404</v>
      </c>
      <c r="M82" s="4">
        <v>89527</v>
      </c>
      <c r="N82" s="15">
        <v>0.39560240507125899</v>
      </c>
      <c r="O82" s="6">
        <f t="shared" si="8"/>
        <v>285.00983818181817</v>
      </c>
      <c r="P82" s="4" t="s">
        <v>38</v>
      </c>
      <c r="Q82" s="4" t="s">
        <v>38</v>
      </c>
      <c r="R82" s="5">
        <v>99.6622436671</v>
      </c>
      <c r="S82" s="6">
        <v>61.128958320800002</v>
      </c>
      <c r="T82" s="4" t="s">
        <v>38</v>
      </c>
      <c r="U82" s="4" t="s">
        <v>38</v>
      </c>
      <c r="V82" s="16" t="s">
        <v>38</v>
      </c>
    </row>
    <row r="83" spans="1:22" x14ac:dyDescent="0.2">
      <c r="A83" s="14">
        <v>3814</v>
      </c>
      <c r="B83" s="4" t="s">
        <v>27</v>
      </c>
      <c r="C83" s="4">
        <v>316374</v>
      </c>
      <c r="D83" s="4">
        <v>312536</v>
      </c>
      <c r="E83" s="5">
        <f t="shared" si="7"/>
        <v>98.786878820636332</v>
      </c>
      <c r="F83" s="6">
        <f t="shared" si="6"/>
        <v>71.903181818181821</v>
      </c>
      <c r="G83" s="4">
        <v>39</v>
      </c>
      <c r="H83" s="7">
        <v>247.129623467377</v>
      </c>
      <c r="I83" s="7">
        <v>243.71061253743599</v>
      </c>
      <c r="J83" s="4">
        <v>65582</v>
      </c>
      <c r="K83" s="4">
        <v>470333246</v>
      </c>
      <c r="L83" s="4">
        <v>7171.6819554146005</v>
      </c>
      <c r="M83" s="4">
        <v>69677</v>
      </c>
      <c r="N83" s="15">
        <v>0.39937084913253801</v>
      </c>
      <c r="O83" s="6">
        <f t="shared" si="8"/>
        <v>213.7878390909091</v>
      </c>
      <c r="P83" s="4" t="s">
        <v>52</v>
      </c>
      <c r="Q83" s="4" t="s">
        <v>52</v>
      </c>
      <c r="R83" s="5">
        <v>99.116795366800005</v>
      </c>
      <c r="S83" s="6">
        <v>75.206770757300006</v>
      </c>
      <c r="T83" s="4" t="s">
        <v>52</v>
      </c>
      <c r="U83" s="4" t="s">
        <v>52</v>
      </c>
      <c r="V83" s="16" t="s">
        <v>52</v>
      </c>
    </row>
    <row r="84" spans="1:22" x14ac:dyDescent="0.2">
      <c r="A84" s="14">
        <v>3815</v>
      </c>
      <c r="B84" s="4" t="s">
        <v>27</v>
      </c>
      <c r="C84" s="4">
        <v>617027</v>
      </c>
      <c r="D84" s="4">
        <v>606161</v>
      </c>
      <c r="E84" s="5">
        <f t="shared" si="7"/>
        <v>98.238974955715065</v>
      </c>
      <c r="F84" s="6">
        <f t="shared" ref="F84:F115" si="9">C84*2*250/2200000</f>
        <v>140.23340909090908</v>
      </c>
      <c r="G84" s="4">
        <v>39</v>
      </c>
      <c r="H84" s="7">
        <v>244.967021962812</v>
      </c>
      <c r="I84" s="7">
        <v>242.73542177738301</v>
      </c>
      <c r="J84" s="4">
        <v>49422</v>
      </c>
      <c r="K84" s="4">
        <v>342103151</v>
      </c>
      <c r="L84" s="4">
        <v>6922.08229128728</v>
      </c>
      <c r="M84" s="4">
        <v>79679</v>
      </c>
      <c r="N84" s="15">
        <v>0.40034663677215598</v>
      </c>
      <c r="O84" s="6">
        <f t="shared" si="8"/>
        <v>155.50143227272727</v>
      </c>
      <c r="P84" s="4">
        <v>8</v>
      </c>
      <c r="Q84" s="4">
        <v>8</v>
      </c>
      <c r="R84" s="5">
        <v>99.991714309399995</v>
      </c>
      <c r="S84" s="6">
        <v>220.16721909200001</v>
      </c>
      <c r="T84" s="4">
        <v>8</v>
      </c>
      <c r="U84" s="4">
        <v>8</v>
      </c>
      <c r="V84" s="16">
        <v>8</v>
      </c>
    </row>
    <row r="85" spans="1:22" x14ac:dyDescent="0.2">
      <c r="A85" s="14">
        <v>3855</v>
      </c>
      <c r="B85" s="4" t="s">
        <v>27</v>
      </c>
      <c r="C85" s="4">
        <v>170696</v>
      </c>
      <c r="D85" s="4">
        <v>157858</v>
      </c>
      <c r="E85" s="5">
        <f t="shared" si="7"/>
        <v>92.479027042227116</v>
      </c>
      <c r="F85" s="6">
        <f t="shared" si="9"/>
        <v>38.794545454545457</v>
      </c>
      <c r="G85" s="4">
        <v>39</v>
      </c>
      <c r="H85" s="7">
        <v>227.44434871846801</v>
      </c>
      <c r="I85" s="7">
        <v>219.43047549063101</v>
      </c>
      <c r="J85" s="4">
        <v>118833</v>
      </c>
      <c r="K85" s="4">
        <v>745672105</v>
      </c>
      <c r="L85" s="4">
        <v>6274.9581766007796</v>
      </c>
      <c r="M85" s="4">
        <v>82455</v>
      </c>
      <c r="N85" s="15">
        <v>0.39934286475181602</v>
      </c>
      <c r="O85" s="6">
        <f t="shared" si="8"/>
        <v>338.94186590909089</v>
      </c>
      <c r="P85" s="4">
        <v>29</v>
      </c>
      <c r="Q85" s="4" t="s">
        <v>55</v>
      </c>
      <c r="R85" s="5">
        <v>99.593385741399999</v>
      </c>
      <c r="S85" s="6">
        <v>41.713665943599999</v>
      </c>
      <c r="T85" s="4" t="s">
        <v>56</v>
      </c>
      <c r="U85" s="4" t="s">
        <v>56</v>
      </c>
      <c r="V85" s="16" t="s">
        <v>56</v>
      </c>
    </row>
    <row r="86" spans="1:22" x14ac:dyDescent="0.2">
      <c r="A86" s="14">
        <v>3964</v>
      </c>
      <c r="B86" s="4" t="s">
        <v>27</v>
      </c>
      <c r="C86" s="4">
        <v>284227</v>
      </c>
      <c r="D86" s="4">
        <v>277669</v>
      </c>
      <c r="E86" s="5">
        <f t="shared" si="7"/>
        <v>97.692689294120555</v>
      </c>
      <c r="F86" s="6">
        <f t="shared" si="9"/>
        <v>64.597045454545452</v>
      </c>
      <c r="G86" s="4">
        <v>39</v>
      </c>
      <c r="H86" s="7">
        <v>244.87681376026899</v>
      </c>
      <c r="I86" s="7">
        <v>238.84775037904799</v>
      </c>
      <c r="J86" s="4">
        <v>103646</v>
      </c>
      <c r="K86" s="4">
        <v>776914386</v>
      </c>
      <c r="L86" s="4">
        <v>7495.8453389421702</v>
      </c>
      <c r="M86" s="4">
        <v>115937</v>
      </c>
      <c r="N86" s="15">
        <v>0.39933419227600098</v>
      </c>
      <c r="O86" s="6">
        <f t="shared" si="8"/>
        <v>353.14290272727271</v>
      </c>
      <c r="P86" s="4" t="s">
        <v>33</v>
      </c>
      <c r="Q86" s="4" t="s">
        <v>33</v>
      </c>
      <c r="R86" s="5">
        <v>99.987858920700006</v>
      </c>
      <c r="S86" s="6">
        <v>77.314898008699998</v>
      </c>
      <c r="T86" s="4" t="s">
        <v>33</v>
      </c>
      <c r="U86" s="4" t="s">
        <v>33</v>
      </c>
      <c r="V86" s="16" t="s">
        <v>33</v>
      </c>
    </row>
    <row r="87" spans="1:22" x14ac:dyDescent="0.2">
      <c r="A87" s="14">
        <v>3967</v>
      </c>
      <c r="B87" s="4" t="s">
        <v>27</v>
      </c>
      <c r="C87" s="4">
        <v>369111</v>
      </c>
      <c r="D87" s="4">
        <v>354579</v>
      </c>
      <c r="E87" s="5">
        <f t="shared" si="7"/>
        <v>96.062972926843145</v>
      </c>
      <c r="F87" s="6">
        <f t="shared" si="9"/>
        <v>83.888863636363638</v>
      </c>
      <c r="G87" s="4">
        <v>39</v>
      </c>
      <c r="H87" s="7">
        <v>243.82843033569401</v>
      </c>
      <c r="I87" s="7">
        <v>231.87595712097999</v>
      </c>
      <c r="J87" s="4">
        <v>93235</v>
      </c>
      <c r="K87" s="4">
        <v>716305916</v>
      </c>
      <c r="L87" s="4">
        <v>7682.8006220839798</v>
      </c>
      <c r="M87" s="4">
        <v>72222</v>
      </c>
      <c r="N87" s="15">
        <v>0.39925161004066501</v>
      </c>
      <c r="O87" s="6">
        <f t="shared" si="8"/>
        <v>325.59359818181821</v>
      </c>
      <c r="P87" s="4" t="s">
        <v>36</v>
      </c>
      <c r="Q87" s="4" t="s">
        <v>36</v>
      </c>
      <c r="R87" s="5">
        <v>99.993252816899997</v>
      </c>
      <c r="S87" s="6">
        <v>78.916869095799996</v>
      </c>
      <c r="T87" s="4" t="s">
        <v>36</v>
      </c>
      <c r="U87" s="4" t="s">
        <v>36</v>
      </c>
      <c r="V87" s="16" t="s">
        <v>36</v>
      </c>
    </row>
    <row r="88" spans="1:22" x14ac:dyDescent="0.2">
      <c r="A88" s="14">
        <v>3976</v>
      </c>
      <c r="B88" s="4" t="s">
        <v>27</v>
      </c>
      <c r="C88" s="4">
        <v>121829</v>
      </c>
      <c r="D88" s="4">
        <v>119505</v>
      </c>
      <c r="E88" s="5">
        <f t="shared" si="7"/>
        <v>98.092408211509579</v>
      </c>
      <c r="F88" s="6">
        <f t="shared" si="9"/>
        <v>27.68840909090909</v>
      </c>
      <c r="G88" s="4">
        <v>40</v>
      </c>
      <c r="H88" s="7">
        <v>245.35329902514499</v>
      </c>
      <c r="I88" s="7">
        <v>239.12595288899999</v>
      </c>
      <c r="J88" s="4">
        <v>65962</v>
      </c>
      <c r="K88" s="4">
        <v>369637985</v>
      </c>
      <c r="L88" s="4">
        <v>5603.8019617355503</v>
      </c>
      <c r="M88" s="4">
        <v>93194</v>
      </c>
      <c r="N88" s="15">
        <v>0.40077739953994801</v>
      </c>
      <c r="O88" s="6">
        <f t="shared" si="8"/>
        <v>168.0172659090909</v>
      </c>
      <c r="P88" s="4">
        <v>38</v>
      </c>
      <c r="Q88" s="4">
        <v>38</v>
      </c>
      <c r="R88" s="5">
        <v>99.6053079279</v>
      </c>
      <c r="S88" s="6">
        <v>28.812168231899999</v>
      </c>
      <c r="T88" s="4">
        <v>38</v>
      </c>
      <c r="U88" s="4">
        <v>38</v>
      </c>
      <c r="V88" s="16">
        <v>38</v>
      </c>
    </row>
    <row r="89" spans="1:22" x14ac:dyDescent="0.2">
      <c r="A89" s="14">
        <v>3977</v>
      </c>
      <c r="B89" s="4" t="s">
        <v>27</v>
      </c>
      <c r="C89" s="4">
        <v>713782</v>
      </c>
      <c r="D89" s="4">
        <v>698643</v>
      </c>
      <c r="E89" s="5">
        <f t="shared" si="7"/>
        <v>97.879044302041791</v>
      </c>
      <c r="F89" s="6">
        <f t="shared" si="9"/>
        <v>162.22318181818181</v>
      </c>
      <c r="G89" s="4">
        <v>38</v>
      </c>
      <c r="H89" s="7">
        <v>244.56853070881701</v>
      </c>
      <c r="I89" s="7">
        <v>240.39539364167399</v>
      </c>
      <c r="J89" s="4">
        <v>59328</v>
      </c>
      <c r="K89" s="4">
        <v>289370608</v>
      </c>
      <c r="L89" s="4">
        <v>4877.47114347357</v>
      </c>
      <c r="M89" s="4">
        <v>48056</v>
      </c>
      <c r="N89" s="15">
        <v>0.39564177393913302</v>
      </c>
      <c r="O89" s="6">
        <f t="shared" si="8"/>
        <v>131.53209454545456</v>
      </c>
      <c r="P89" s="4" t="s">
        <v>51</v>
      </c>
      <c r="Q89" s="4" t="s">
        <v>51</v>
      </c>
      <c r="R89" s="5">
        <v>99.994759459199997</v>
      </c>
      <c r="S89" s="6">
        <v>190.81185472499999</v>
      </c>
      <c r="T89" s="4" t="s">
        <v>51</v>
      </c>
      <c r="U89" s="4" t="s">
        <v>51</v>
      </c>
      <c r="V89" s="16" t="s">
        <v>51</v>
      </c>
    </row>
    <row r="90" spans="1:22" x14ac:dyDescent="0.2">
      <c r="A90" s="14">
        <v>4071</v>
      </c>
      <c r="B90" s="4" t="s">
        <v>27</v>
      </c>
      <c r="C90" s="4">
        <v>388109</v>
      </c>
      <c r="D90" s="4">
        <v>378930</v>
      </c>
      <c r="E90" s="5">
        <f t="shared" si="7"/>
        <v>97.634942760925412</v>
      </c>
      <c r="F90" s="6">
        <f t="shared" si="9"/>
        <v>88.206590909090906</v>
      </c>
      <c r="G90" s="4">
        <v>40</v>
      </c>
      <c r="H90" s="7">
        <v>246.86966722085899</v>
      </c>
      <c r="I90" s="7">
        <v>238.69706278204399</v>
      </c>
      <c r="J90" s="4">
        <v>65116</v>
      </c>
      <c r="K90" s="4">
        <v>440439237</v>
      </c>
      <c r="L90" s="4">
        <v>6763.91727071688</v>
      </c>
      <c r="M90" s="4">
        <v>72647</v>
      </c>
      <c r="N90" s="15">
        <v>0.401263117790222</v>
      </c>
      <c r="O90" s="6">
        <f t="shared" si="8"/>
        <v>200.19965318181818</v>
      </c>
      <c r="P90" s="4">
        <v>8</v>
      </c>
      <c r="Q90" s="4">
        <v>8</v>
      </c>
      <c r="R90" s="5">
        <v>99.991714309399995</v>
      </c>
      <c r="S90" s="6">
        <v>87.624295657900007</v>
      </c>
      <c r="T90" s="4">
        <v>8</v>
      </c>
      <c r="U90" s="4">
        <v>8</v>
      </c>
      <c r="V90" s="16">
        <v>8</v>
      </c>
    </row>
    <row r="91" spans="1:22" x14ac:dyDescent="0.2">
      <c r="A91" s="14">
        <v>4093</v>
      </c>
      <c r="B91" s="4" t="s">
        <v>27</v>
      </c>
      <c r="C91" s="4">
        <v>273910</v>
      </c>
      <c r="D91" s="4">
        <v>266202</v>
      </c>
      <c r="E91" s="5">
        <f t="shared" si="7"/>
        <v>97.185936986601433</v>
      </c>
      <c r="F91" s="6">
        <f t="shared" si="9"/>
        <v>62.252272727272725</v>
      </c>
      <c r="G91" s="4">
        <v>42</v>
      </c>
      <c r="H91" s="7">
        <v>236.132602309524</v>
      </c>
      <c r="I91" s="7">
        <v>234.657921428088</v>
      </c>
      <c r="J91" s="4">
        <v>104395</v>
      </c>
      <c r="K91" s="4">
        <v>658126551</v>
      </c>
      <c r="L91" s="4">
        <v>6304.1960917668503</v>
      </c>
      <c r="M91" s="4">
        <v>77723</v>
      </c>
      <c r="N91" s="15">
        <v>0.39975172281265298</v>
      </c>
      <c r="O91" s="6">
        <f t="shared" si="8"/>
        <v>299.14843227272729</v>
      </c>
      <c r="P91" s="4" t="s">
        <v>52</v>
      </c>
      <c r="Q91" s="4" t="s">
        <v>52</v>
      </c>
      <c r="R91" s="5">
        <v>98.286679536700007</v>
      </c>
      <c r="S91" s="6">
        <v>31.8203531644</v>
      </c>
      <c r="T91" s="4" t="s">
        <v>52</v>
      </c>
      <c r="U91" s="4" t="s">
        <v>52</v>
      </c>
      <c r="V91" s="16" t="s">
        <v>52</v>
      </c>
    </row>
    <row r="92" spans="1:22" x14ac:dyDescent="0.2">
      <c r="A92" s="14">
        <v>4094</v>
      </c>
      <c r="B92" s="4" t="s">
        <v>27</v>
      </c>
      <c r="C92" s="4">
        <v>301173</v>
      </c>
      <c r="D92" s="4">
        <v>294766</v>
      </c>
      <c r="E92" s="5">
        <f t="shared" si="7"/>
        <v>97.872651266879828</v>
      </c>
      <c r="F92" s="6">
        <f t="shared" si="9"/>
        <v>68.448409090909095</v>
      </c>
      <c r="G92" s="4">
        <v>40</v>
      </c>
      <c r="H92" s="7">
        <v>246.64773413487299</v>
      </c>
      <c r="I92" s="7">
        <v>239.66342793945</v>
      </c>
      <c r="J92" s="4">
        <v>71764</v>
      </c>
      <c r="K92" s="4">
        <v>446452636</v>
      </c>
      <c r="L92" s="4">
        <v>6221.1225126804502</v>
      </c>
      <c r="M92" s="4">
        <v>72447</v>
      </c>
      <c r="N92" s="15">
        <v>0.40070724487304699</v>
      </c>
      <c r="O92" s="6">
        <f t="shared" si="8"/>
        <v>202.93301636363637</v>
      </c>
      <c r="P92" s="4">
        <v>8</v>
      </c>
      <c r="Q92" s="4">
        <v>8</v>
      </c>
      <c r="R92" s="5">
        <v>99.991714309399995</v>
      </c>
      <c r="S92" s="6">
        <v>87.277925091200004</v>
      </c>
      <c r="T92" s="4">
        <v>8</v>
      </c>
      <c r="U92" s="4">
        <v>8</v>
      </c>
      <c r="V92" s="16">
        <v>8</v>
      </c>
    </row>
    <row r="93" spans="1:22" x14ac:dyDescent="0.2">
      <c r="A93" s="14">
        <v>4151</v>
      </c>
      <c r="B93" s="4" t="s">
        <v>27</v>
      </c>
      <c r="C93" s="4">
        <v>391820</v>
      </c>
      <c r="D93" s="4">
        <v>379608</v>
      </c>
      <c r="E93" s="5">
        <f t="shared" si="7"/>
        <v>96.883262722678779</v>
      </c>
      <c r="F93" s="6">
        <f t="shared" si="9"/>
        <v>89.05</v>
      </c>
      <c r="G93" s="4">
        <v>39</v>
      </c>
      <c r="H93" s="7">
        <v>233.90595561737399</v>
      </c>
      <c r="I93" s="7">
        <v>235.96146814608801</v>
      </c>
      <c r="J93" s="4">
        <v>101024</v>
      </c>
      <c r="K93" s="4">
        <v>530043040</v>
      </c>
      <c r="L93" s="4">
        <v>5246.7041495090298</v>
      </c>
      <c r="M93" s="4">
        <v>68392</v>
      </c>
      <c r="N93" s="15">
        <v>0.40396749973297102</v>
      </c>
      <c r="O93" s="6">
        <f t="shared" si="8"/>
        <v>240.92865454545455</v>
      </c>
      <c r="P93" s="4" t="s">
        <v>40</v>
      </c>
      <c r="Q93" s="4" t="s">
        <v>41</v>
      </c>
      <c r="R93" s="5">
        <v>99.995412423199994</v>
      </c>
      <c r="S93" s="6">
        <v>89.631646556899994</v>
      </c>
      <c r="T93" s="4" t="s">
        <v>41</v>
      </c>
      <c r="U93" s="4" t="s">
        <v>41</v>
      </c>
      <c r="V93" s="16" t="s">
        <v>41</v>
      </c>
    </row>
    <row r="94" spans="1:22" x14ac:dyDescent="0.2">
      <c r="A94" s="14">
        <v>4185</v>
      </c>
      <c r="B94" s="4" t="s">
        <v>27</v>
      </c>
      <c r="C94" s="4">
        <v>104022</v>
      </c>
      <c r="D94" s="4">
        <v>93089</v>
      </c>
      <c r="E94" s="5">
        <f t="shared" si="7"/>
        <v>89.489723327757588</v>
      </c>
      <c r="F94" s="6">
        <f t="shared" si="9"/>
        <v>23.641363636363636</v>
      </c>
      <c r="G94" s="4">
        <v>45</v>
      </c>
      <c r="H94" s="7">
        <v>231.331059523682</v>
      </c>
      <c r="I94" s="7">
        <v>214.731536486588</v>
      </c>
      <c r="J94" s="4">
        <v>85722</v>
      </c>
      <c r="K94" s="4">
        <v>583198913</v>
      </c>
      <c r="L94" s="4">
        <v>6803.3750145820204</v>
      </c>
      <c r="M94" s="4">
        <v>89948</v>
      </c>
      <c r="N94" s="15">
        <v>0.397239118814468</v>
      </c>
      <c r="O94" s="6">
        <f t="shared" si="8"/>
        <v>265.09041500000001</v>
      </c>
      <c r="P94" s="4">
        <v>38</v>
      </c>
      <c r="Q94" s="4">
        <v>38</v>
      </c>
      <c r="R94" s="5">
        <v>94.937053419500003</v>
      </c>
      <c r="S94" s="6">
        <v>14.8997406497</v>
      </c>
      <c r="T94" s="4">
        <v>38</v>
      </c>
      <c r="U94" s="4">
        <v>38</v>
      </c>
      <c r="V94" s="16">
        <v>38</v>
      </c>
    </row>
    <row r="95" spans="1:22" x14ac:dyDescent="0.2">
      <c r="A95" s="14">
        <v>4195</v>
      </c>
      <c r="B95" s="4" t="s">
        <v>27</v>
      </c>
      <c r="C95" s="4">
        <v>387100</v>
      </c>
      <c r="D95" s="4">
        <v>383967</v>
      </c>
      <c r="E95" s="5">
        <f t="shared" si="7"/>
        <v>99.19064841126324</v>
      </c>
      <c r="F95" s="6">
        <f t="shared" si="9"/>
        <v>87.977272727272734</v>
      </c>
      <c r="G95" s="4">
        <v>39</v>
      </c>
      <c r="H95" s="7">
        <v>246.67894636778701</v>
      </c>
      <c r="I95" s="7">
        <v>245.71488174765</v>
      </c>
      <c r="J95" s="4">
        <v>52331</v>
      </c>
      <c r="K95" s="4">
        <v>295811378</v>
      </c>
      <c r="L95" s="4">
        <v>5652.6987445300101</v>
      </c>
      <c r="M95" s="4">
        <v>90258</v>
      </c>
      <c r="N95" s="15">
        <v>0.40231403708458002</v>
      </c>
      <c r="O95" s="6">
        <f t="shared" si="8"/>
        <v>134.45971727272726</v>
      </c>
      <c r="P95" s="4" t="s">
        <v>37</v>
      </c>
      <c r="Q95" s="4" t="s">
        <v>37</v>
      </c>
      <c r="R95" s="5">
        <v>99.511400651499997</v>
      </c>
      <c r="S95" s="6">
        <v>87.477675877899998</v>
      </c>
      <c r="T95" s="4" t="s">
        <v>37</v>
      </c>
      <c r="U95" s="4" t="s">
        <v>37</v>
      </c>
      <c r="V95" s="16" t="s">
        <v>38</v>
      </c>
    </row>
    <row r="96" spans="1:22" x14ac:dyDescent="0.2">
      <c r="A96" s="14">
        <v>4201</v>
      </c>
      <c r="B96" s="4" t="s">
        <v>27</v>
      </c>
      <c r="C96" s="4">
        <v>411885</v>
      </c>
      <c r="D96" s="4">
        <v>402042</v>
      </c>
      <c r="E96" s="5">
        <f t="shared" si="7"/>
        <v>97.610255289704654</v>
      </c>
      <c r="F96" s="6">
        <f t="shared" si="9"/>
        <v>93.610227272727272</v>
      </c>
      <c r="G96" s="4">
        <v>39</v>
      </c>
      <c r="H96" s="7">
        <v>246.98975231443501</v>
      </c>
      <c r="I96" s="7">
        <v>238.30773650514101</v>
      </c>
      <c r="J96" s="4">
        <v>123597</v>
      </c>
      <c r="K96" s="4">
        <v>576301772</v>
      </c>
      <c r="L96" s="4">
        <v>4662.74886930913</v>
      </c>
      <c r="M96" s="4">
        <v>50284</v>
      </c>
      <c r="N96" s="15">
        <v>0.39519402384758001</v>
      </c>
      <c r="O96" s="6">
        <f t="shared" si="8"/>
        <v>261.9553509090909</v>
      </c>
      <c r="P96" s="4" t="s">
        <v>44</v>
      </c>
      <c r="Q96" s="4" t="s">
        <v>44</v>
      </c>
      <c r="R96" s="5">
        <v>99.950365170500007</v>
      </c>
      <c r="S96" s="6">
        <v>99.617642887499997</v>
      </c>
      <c r="T96" s="4" t="s">
        <v>44</v>
      </c>
      <c r="U96" s="4" t="s">
        <v>44</v>
      </c>
      <c r="V96" s="16" t="s">
        <v>44</v>
      </c>
    </row>
    <row r="97" spans="1:22" x14ac:dyDescent="0.2">
      <c r="A97" s="14">
        <v>4272</v>
      </c>
      <c r="B97" s="4" t="s">
        <v>27</v>
      </c>
      <c r="C97" s="4">
        <v>404159</v>
      </c>
      <c r="D97" s="4">
        <v>398240</v>
      </c>
      <c r="E97" s="5">
        <f t="shared" si="7"/>
        <v>98.535477374003804</v>
      </c>
      <c r="F97" s="6">
        <f t="shared" si="9"/>
        <v>91.854318181818186</v>
      </c>
      <c r="G97" s="4">
        <v>39</v>
      </c>
      <c r="H97" s="7">
        <v>244.54139212535199</v>
      </c>
      <c r="I97" s="7">
        <v>244.119897549217</v>
      </c>
      <c r="J97" s="4">
        <v>122290</v>
      </c>
      <c r="K97" s="4">
        <v>829578058</v>
      </c>
      <c r="L97" s="4">
        <v>6783.6949709706396</v>
      </c>
      <c r="M97" s="4">
        <v>89309</v>
      </c>
      <c r="N97" s="15">
        <v>0.39862945675849898</v>
      </c>
      <c r="O97" s="6">
        <f t="shared" si="8"/>
        <v>377.08093545454545</v>
      </c>
      <c r="P97" s="4" t="s">
        <v>44</v>
      </c>
      <c r="Q97" s="4" t="s">
        <v>44</v>
      </c>
      <c r="R97" s="5">
        <v>99.992909310100003</v>
      </c>
      <c r="S97" s="6">
        <v>108.903134307</v>
      </c>
      <c r="T97" s="4" t="s">
        <v>44</v>
      </c>
      <c r="U97" s="4" t="s">
        <v>44</v>
      </c>
      <c r="V97" s="16" t="s">
        <v>44</v>
      </c>
    </row>
    <row r="98" spans="1:22" x14ac:dyDescent="0.2">
      <c r="A98" s="14">
        <v>4294</v>
      </c>
      <c r="B98" s="4" t="s">
        <v>27</v>
      </c>
      <c r="C98" s="4">
        <v>591768</v>
      </c>
      <c r="D98" s="4">
        <v>571267</v>
      </c>
      <c r="E98" s="5">
        <f t="shared" si="7"/>
        <v>96.535635586919199</v>
      </c>
      <c r="F98" s="6">
        <f t="shared" si="9"/>
        <v>134.49272727272728</v>
      </c>
      <c r="G98" s="4">
        <v>39</v>
      </c>
      <c r="H98" s="7">
        <v>225.139831287296</v>
      </c>
      <c r="I98" s="7">
        <v>234.922745406264</v>
      </c>
      <c r="J98" s="4">
        <v>71258</v>
      </c>
      <c r="K98" s="4">
        <v>463488978</v>
      </c>
      <c r="L98" s="4">
        <v>6504.3781470150698</v>
      </c>
      <c r="M98" s="4">
        <v>97544</v>
      </c>
      <c r="N98" s="15">
        <v>0.39949262142181402</v>
      </c>
      <c r="O98" s="6">
        <f t="shared" si="8"/>
        <v>210.67680818181819</v>
      </c>
      <c r="P98" s="4" t="s">
        <v>44</v>
      </c>
      <c r="Q98" s="4" t="s">
        <v>44</v>
      </c>
      <c r="R98" s="5">
        <v>99.992909310100003</v>
      </c>
      <c r="S98" s="6">
        <v>145.469862431</v>
      </c>
      <c r="T98" s="4" t="s">
        <v>44</v>
      </c>
      <c r="U98" s="4" t="s">
        <v>44</v>
      </c>
      <c r="V98" s="16" t="s">
        <v>44</v>
      </c>
    </row>
    <row r="99" spans="1:22" x14ac:dyDescent="0.2">
      <c r="A99" s="14">
        <v>4364</v>
      </c>
      <c r="B99" s="4" t="s">
        <v>27</v>
      </c>
      <c r="C99" s="4">
        <v>360276</v>
      </c>
      <c r="D99" s="4">
        <v>352699</v>
      </c>
      <c r="E99" s="5">
        <f t="shared" ref="E99:E130" si="10">D99/C99*100</f>
        <v>97.896890161986917</v>
      </c>
      <c r="F99" s="6">
        <f t="shared" si="9"/>
        <v>81.880909090909086</v>
      </c>
      <c r="G99" s="4">
        <v>40</v>
      </c>
      <c r="H99" s="7">
        <v>244.55928993277601</v>
      </c>
      <c r="I99" s="7">
        <v>238.96306482297899</v>
      </c>
      <c r="J99" s="4">
        <v>103058</v>
      </c>
      <c r="K99" s="4">
        <v>757035238</v>
      </c>
      <c r="L99" s="4">
        <v>7345.7202546139097</v>
      </c>
      <c r="M99" s="4">
        <v>88069</v>
      </c>
      <c r="N99" s="15">
        <v>0.40046155452728299</v>
      </c>
      <c r="O99" s="6">
        <f t="shared" ref="O99:O121" si="11">K99/2200000</f>
        <v>344.10692636363638</v>
      </c>
      <c r="P99" s="4" t="s">
        <v>33</v>
      </c>
      <c r="Q99" s="4" t="s">
        <v>33</v>
      </c>
      <c r="R99" s="5">
        <v>99.902871365300001</v>
      </c>
      <c r="S99" s="6">
        <v>74.729237493900001</v>
      </c>
      <c r="T99" s="4" t="s">
        <v>33</v>
      </c>
      <c r="U99" s="4" t="s">
        <v>33</v>
      </c>
      <c r="V99" s="16" t="s">
        <v>33</v>
      </c>
    </row>
    <row r="100" spans="1:22" x14ac:dyDescent="0.2">
      <c r="A100" s="14">
        <v>4392</v>
      </c>
      <c r="B100" s="4" t="s">
        <v>27</v>
      </c>
      <c r="C100" s="4">
        <v>331957</v>
      </c>
      <c r="D100" s="4">
        <v>324002</v>
      </c>
      <c r="E100" s="5">
        <f t="shared" si="10"/>
        <v>97.603605286226838</v>
      </c>
      <c r="F100" s="6">
        <f t="shared" si="9"/>
        <v>75.444772727272721</v>
      </c>
      <c r="G100" s="4">
        <v>41</v>
      </c>
      <c r="H100" s="7">
        <v>233.523444299727</v>
      </c>
      <c r="I100" s="7">
        <v>238.58749637347901</v>
      </c>
      <c r="J100" s="4">
        <v>87637</v>
      </c>
      <c r="K100" s="4">
        <v>561091372</v>
      </c>
      <c r="L100" s="4">
        <v>6402.4484179056799</v>
      </c>
      <c r="M100" s="4">
        <v>69509</v>
      </c>
      <c r="N100" s="15">
        <v>0.40130081772804299</v>
      </c>
      <c r="O100" s="6">
        <f t="shared" si="11"/>
        <v>255.04153272727274</v>
      </c>
      <c r="P100" s="4" t="s">
        <v>31</v>
      </c>
      <c r="Q100" s="4" t="s">
        <v>31</v>
      </c>
      <c r="R100" s="5">
        <v>99.986204042200001</v>
      </c>
      <c r="S100" s="6">
        <v>98.680946468000002</v>
      </c>
      <c r="T100" s="4" t="s">
        <v>31</v>
      </c>
      <c r="U100" s="4" t="s">
        <v>31</v>
      </c>
      <c r="V100" s="16" t="s">
        <v>31</v>
      </c>
    </row>
    <row r="101" spans="1:22" x14ac:dyDescent="0.2">
      <c r="A101" s="14">
        <v>4440</v>
      </c>
      <c r="B101" s="4" t="s">
        <v>27</v>
      </c>
      <c r="C101" s="4">
        <v>397095</v>
      </c>
      <c r="D101" s="4">
        <v>387835</v>
      </c>
      <c r="E101" s="5">
        <f t="shared" si="10"/>
        <v>97.66806431710296</v>
      </c>
      <c r="F101" s="6">
        <f t="shared" si="9"/>
        <v>90.248863636363637</v>
      </c>
      <c r="G101" s="4">
        <v>39</v>
      </c>
      <c r="H101" s="7">
        <v>244.371810177008</v>
      </c>
      <c r="I101" s="7">
        <v>238.34565472430299</v>
      </c>
      <c r="J101" s="4">
        <v>49543</v>
      </c>
      <c r="K101" s="4">
        <v>341102622</v>
      </c>
      <c r="L101" s="4">
        <v>6884.9811678743699</v>
      </c>
      <c r="M101" s="4">
        <v>75188</v>
      </c>
      <c r="N101" s="15">
        <v>0.39776495099067699</v>
      </c>
      <c r="O101" s="6">
        <f t="shared" si="11"/>
        <v>155.04664636363637</v>
      </c>
      <c r="P101" s="4" t="s">
        <v>23</v>
      </c>
      <c r="Q101" s="4" t="s">
        <v>24</v>
      </c>
      <c r="R101" s="5">
        <v>99.995190689200001</v>
      </c>
      <c r="S101" s="6">
        <v>100.558243555</v>
      </c>
      <c r="T101" s="4" t="s">
        <v>24</v>
      </c>
      <c r="U101" s="4" t="s">
        <v>24</v>
      </c>
      <c r="V101" s="16" t="s">
        <v>24</v>
      </c>
    </row>
    <row r="102" spans="1:22" x14ac:dyDescent="0.2">
      <c r="A102" s="14">
        <v>4441</v>
      </c>
      <c r="B102" s="4" t="s">
        <v>27</v>
      </c>
      <c r="C102" s="4">
        <v>505213</v>
      </c>
      <c r="D102" s="4">
        <v>496392</v>
      </c>
      <c r="E102" s="5">
        <f t="shared" si="10"/>
        <v>98.254003756831281</v>
      </c>
      <c r="F102" s="6">
        <f t="shared" si="9"/>
        <v>114.82113636363637</v>
      </c>
      <c r="G102" s="4">
        <v>39</v>
      </c>
      <c r="H102" s="7">
        <v>244.53663233895799</v>
      </c>
      <c r="I102" s="7">
        <v>240.66914656158801</v>
      </c>
      <c r="J102" s="4">
        <v>106376</v>
      </c>
      <c r="K102" s="4">
        <v>668800876</v>
      </c>
      <c r="L102" s="4">
        <v>6287.1406708280101</v>
      </c>
      <c r="M102" s="4">
        <v>62717</v>
      </c>
      <c r="N102" s="15">
        <v>0.39633053541183499</v>
      </c>
      <c r="O102" s="6">
        <f t="shared" si="11"/>
        <v>304.00039818181818</v>
      </c>
      <c r="P102" s="4" t="s">
        <v>23</v>
      </c>
      <c r="Q102" s="4" t="s">
        <v>24</v>
      </c>
      <c r="R102" s="5">
        <v>99.9903813783</v>
      </c>
      <c r="S102" s="6">
        <v>117.518420546</v>
      </c>
      <c r="T102" s="4" t="s">
        <v>24</v>
      </c>
      <c r="U102" s="4" t="s">
        <v>24</v>
      </c>
      <c r="V102" s="16" t="s">
        <v>24</v>
      </c>
    </row>
    <row r="103" spans="1:22" x14ac:dyDescent="0.2">
      <c r="A103" s="14">
        <v>4511</v>
      </c>
      <c r="B103" s="4" t="s">
        <v>27</v>
      </c>
      <c r="C103" s="4">
        <v>445920</v>
      </c>
      <c r="D103" s="4">
        <v>438454</v>
      </c>
      <c r="E103" s="5">
        <f t="shared" si="10"/>
        <v>98.325708647290995</v>
      </c>
      <c r="F103" s="6">
        <f t="shared" si="9"/>
        <v>101.34545454545454</v>
      </c>
      <c r="G103" s="4">
        <v>40</v>
      </c>
      <c r="H103" s="7">
        <v>245.3358163</v>
      </c>
      <c r="I103" s="7">
        <v>241.865475055536</v>
      </c>
      <c r="J103" s="4">
        <v>71335</v>
      </c>
      <c r="K103" s="4">
        <v>531386221</v>
      </c>
      <c r="L103" s="4">
        <v>7449.1655008060598</v>
      </c>
      <c r="M103" s="4">
        <v>80583</v>
      </c>
      <c r="N103" s="15">
        <v>0.39841893315315202</v>
      </c>
      <c r="O103" s="6">
        <f t="shared" si="11"/>
        <v>241.53919136363638</v>
      </c>
      <c r="P103" s="4" t="s">
        <v>55</v>
      </c>
      <c r="Q103" s="4" t="s">
        <v>55</v>
      </c>
      <c r="R103" s="5">
        <v>99.756031444800001</v>
      </c>
      <c r="S103" s="6">
        <v>99.199226961400001</v>
      </c>
      <c r="T103" s="4" t="s">
        <v>55</v>
      </c>
      <c r="U103" s="4" t="s">
        <v>55</v>
      </c>
      <c r="V103" s="16" t="s">
        <v>56</v>
      </c>
    </row>
    <row r="104" spans="1:22" x14ac:dyDescent="0.2">
      <c r="A104" s="14">
        <v>4512</v>
      </c>
      <c r="B104" s="4" t="s">
        <v>27</v>
      </c>
      <c r="C104" s="4">
        <v>380931</v>
      </c>
      <c r="D104" s="4">
        <v>373788</v>
      </c>
      <c r="E104" s="5">
        <f t="shared" si="10"/>
        <v>98.124857257613584</v>
      </c>
      <c r="F104" s="6">
        <f t="shared" si="9"/>
        <v>86.575227272727275</v>
      </c>
      <c r="G104" s="4">
        <v>40</v>
      </c>
      <c r="H104" s="7">
        <v>245.55606386507901</v>
      </c>
      <c r="I104" s="7">
        <v>240.42208150074401</v>
      </c>
      <c r="J104" s="4">
        <v>85320</v>
      </c>
      <c r="K104" s="4">
        <v>709010008</v>
      </c>
      <c r="L104" s="4">
        <v>8310.0094702297192</v>
      </c>
      <c r="M104" s="4">
        <v>105758</v>
      </c>
      <c r="N104" s="15">
        <v>0.40099698305129999</v>
      </c>
      <c r="O104" s="6">
        <f t="shared" si="11"/>
        <v>322.27727636363636</v>
      </c>
      <c r="P104" s="4">
        <v>3</v>
      </c>
      <c r="Q104" s="4">
        <v>3</v>
      </c>
      <c r="R104" s="5">
        <v>99.847394811399994</v>
      </c>
      <c r="S104" s="6">
        <v>92.247710423000001</v>
      </c>
      <c r="T104" s="4">
        <v>3</v>
      </c>
      <c r="U104" s="4">
        <v>3</v>
      </c>
      <c r="V104" s="16">
        <v>3</v>
      </c>
    </row>
    <row r="105" spans="1:22" x14ac:dyDescent="0.2">
      <c r="A105" s="14">
        <v>4513</v>
      </c>
      <c r="B105" s="4" t="s">
        <v>27</v>
      </c>
      <c r="C105" s="4">
        <v>186696</v>
      </c>
      <c r="D105" s="4">
        <v>181413</v>
      </c>
      <c r="E105" s="5">
        <f t="shared" si="10"/>
        <v>97.170266101041264</v>
      </c>
      <c r="F105" s="6">
        <f t="shared" si="9"/>
        <v>42.43090909090909</v>
      </c>
      <c r="G105" s="4">
        <v>43</v>
      </c>
      <c r="H105" s="7">
        <v>246.14704017903901</v>
      </c>
      <c r="I105" s="7">
        <v>236.10242375133001</v>
      </c>
      <c r="J105" s="4">
        <v>65112</v>
      </c>
      <c r="K105" s="4">
        <v>412915348</v>
      </c>
      <c r="L105" s="4">
        <v>6341.6167219560102</v>
      </c>
      <c r="M105" s="4">
        <v>69562</v>
      </c>
      <c r="N105" s="15">
        <v>0.40386623144149802</v>
      </c>
      <c r="O105" s="6">
        <f t="shared" si="11"/>
        <v>187.68879454545456</v>
      </c>
      <c r="P105" s="4">
        <v>3</v>
      </c>
      <c r="Q105" s="4">
        <v>3</v>
      </c>
      <c r="R105" s="5">
        <v>99.106169609800006</v>
      </c>
      <c r="S105" s="6">
        <v>42.544601962900003</v>
      </c>
      <c r="T105" s="4">
        <v>3</v>
      </c>
      <c r="U105" s="4">
        <v>3</v>
      </c>
      <c r="V105" s="16">
        <v>3</v>
      </c>
    </row>
    <row r="106" spans="1:22" x14ac:dyDescent="0.2">
      <c r="A106" s="14">
        <v>4526</v>
      </c>
      <c r="B106" s="4" t="s">
        <v>27</v>
      </c>
      <c r="C106" s="4">
        <v>413255</v>
      </c>
      <c r="D106" s="4">
        <v>407300</v>
      </c>
      <c r="E106" s="5">
        <f t="shared" si="10"/>
        <v>98.559001101015113</v>
      </c>
      <c r="F106" s="6">
        <f t="shared" si="9"/>
        <v>93.921590909090909</v>
      </c>
      <c r="G106" s="4">
        <v>39</v>
      </c>
      <c r="H106" s="7">
        <v>246.94088386938401</v>
      </c>
      <c r="I106" s="7">
        <v>242.675592929045</v>
      </c>
      <c r="J106" s="4">
        <v>100765</v>
      </c>
      <c r="K106" s="4">
        <v>734486124</v>
      </c>
      <c r="L106" s="4">
        <v>7289.0996278469702</v>
      </c>
      <c r="M106" s="4">
        <v>74837</v>
      </c>
      <c r="N106" s="15">
        <v>0.39797440171241799</v>
      </c>
      <c r="O106" s="6">
        <f t="shared" si="11"/>
        <v>333.8573290909091</v>
      </c>
      <c r="P106" s="4" t="s">
        <v>55</v>
      </c>
      <c r="Q106" s="4" t="s">
        <v>55</v>
      </c>
      <c r="R106" s="5">
        <v>99.972892382799998</v>
      </c>
      <c r="S106" s="6">
        <v>142.92023043</v>
      </c>
      <c r="T106" s="4" t="s">
        <v>56</v>
      </c>
      <c r="U106" s="4" t="s">
        <v>56</v>
      </c>
      <c r="V106" s="16" t="s">
        <v>56</v>
      </c>
    </row>
    <row r="107" spans="1:22" x14ac:dyDescent="0.2">
      <c r="A107" s="14">
        <v>4567</v>
      </c>
      <c r="B107" s="4" t="s">
        <v>27</v>
      </c>
      <c r="C107" s="4">
        <v>272143</v>
      </c>
      <c r="D107" s="4">
        <v>265871</v>
      </c>
      <c r="E107" s="5">
        <f t="shared" si="10"/>
        <v>97.695329293790394</v>
      </c>
      <c r="F107" s="6">
        <f t="shared" si="9"/>
        <v>61.850681818181819</v>
      </c>
      <c r="G107" s="4">
        <v>39</v>
      </c>
      <c r="H107" s="7">
        <v>246.28443493273099</v>
      </c>
      <c r="I107" s="7">
        <v>238.89795427105599</v>
      </c>
      <c r="J107" s="4">
        <v>70045</v>
      </c>
      <c r="K107" s="4">
        <v>528237067</v>
      </c>
      <c r="L107" s="4">
        <v>7541.3957741451904</v>
      </c>
      <c r="M107" s="4">
        <v>72466</v>
      </c>
      <c r="N107" s="15">
        <v>0.39946475625038202</v>
      </c>
      <c r="O107" s="6">
        <f t="shared" si="11"/>
        <v>240.10775772727274</v>
      </c>
      <c r="P107" s="4" t="s">
        <v>31</v>
      </c>
      <c r="Q107" s="4" t="s">
        <v>31</v>
      </c>
      <c r="R107" s="5">
        <v>99.834448506599998</v>
      </c>
      <c r="S107" s="6">
        <v>70.975439806799997</v>
      </c>
      <c r="T107" s="4" t="s">
        <v>31</v>
      </c>
      <c r="U107" s="4" t="s">
        <v>31</v>
      </c>
      <c r="V107" s="16" t="s">
        <v>31</v>
      </c>
    </row>
    <row r="108" spans="1:22" x14ac:dyDescent="0.2">
      <c r="A108" s="14">
        <v>4604</v>
      </c>
      <c r="B108" s="4" t="s">
        <v>27</v>
      </c>
      <c r="C108" s="4">
        <v>490371</v>
      </c>
      <c r="D108" s="4">
        <v>481652</v>
      </c>
      <c r="E108" s="5">
        <f t="shared" si="10"/>
        <v>98.221958476337306</v>
      </c>
      <c r="F108" s="6">
        <f t="shared" si="9"/>
        <v>111.44795454545455</v>
      </c>
      <c r="G108" s="4">
        <v>39</v>
      </c>
      <c r="H108" s="7">
        <v>234.66867572438201</v>
      </c>
      <c r="I108" s="7">
        <v>241.007901970717</v>
      </c>
      <c r="J108" s="4">
        <v>94417</v>
      </c>
      <c r="K108" s="4">
        <v>627391855</v>
      </c>
      <c r="L108" s="4">
        <v>6644.9035131385199</v>
      </c>
      <c r="M108" s="4">
        <v>76730</v>
      </c>
      <c r="N108" s="15">
        <v>0.39684569835662797</v>
      </c>
      <c r="O108" s="6">
        <f t="shared" si="11"/>
        <v>285.17811590909093</v>
      </c>
      <c r="P108" s="4" t="s">
        <v>51</v>
      </c>
      <c r="Q108" s="4" t="s">
        <v>51</v>
      </c>
      <c r="R108" s="5">
        <v>99.994759459199997</v>
      </c>
      <c r="S108" s="6">
        <v>100.930664011</v>
      </c>
      <c r="T108" s="4" t="s">
        <v>51</v>
      </c>
      <c r="U108" s="4" t="s">
        <v>51</v>
      </c>
      <c r="V108" s="16" t="s">
        <v>51</v>
      </c>
    </row>
    <row r="109" spans="1:22" x14ac:dyDescent="0.2">
      <c r="A109" s="14">
        <v>4614</v>
      </c>
      <c r="B109" s="4" t="s">
        <v>27</v>
      </c>
      <c r="C109" s="4">
        <v>403527</v>
      </c>
      <c r="D109" s="4">
        <v>396169</v>
      </c>
      <c r="E109" s="5">
        <f t="shared" si="10"/>
        <v>98.176578023279731</v>
      </c>
      <c r="F109" s="6">
        <f t="shared" si="9"/>
        <v>91.710681818181811</v>
      </c>
      <c r="G109" s="4">
        <v>39</v>
      </c>
      <c r="H109" s="7">
        <v>244.610784791339</v>
      </c>
      <c r="I109" s="7">
        <v>239.973415385858</v>
      </c>
      <c r="J109" s="4">
        <v>59855</v>
      </c>
      <c r="K109" s="4">
        <v>403826899</v>
      </c>
      <c r="L109" s="4">
        <v>6746.7529696767197</v>
      </c>
      <c r="M109" s="4">
        <v>106083</v>
      </c>
      <c r="N109" s="15">
        <v>0.39777934551239003</v>
      </c>
      <c r="O109" s="6">
        <f t="shared" si="11"/>
        <v>183.55768136363636</v>
      </c>
      <c r="P109" s="4">
        <v>14</v>
      </c>
      <c r="Q109" s="4">
        <v>14</v>
      </c>
      <c r="R109" s="5">
        <v>96.847091713899999</v>
      </c>
      <c r="S109" s="6">
        <v>108.081415788</v>
      </c>
      <c r="T109" s="4">
        <v>14</v>
      </c>
      <c r="U109" s="4">
        <v>14</v>
      </c>
      <c r="V109" s="16">
        <v>14</v>
      </c>
    </row>
    <row r="110" spans="1:22" x14ac:dyDescent="0.2">
      <c r="A110" s="14">
        <v>4619</v>
      </c>
      <c r="B110" s="4" t="s">
        <v>27</v>
      </c>
      <c r="C110" s="4">
        <v>212679</v>
      </c>
      <c r="D110" s="4">
        <v>205667</v>
      </c>
      <c r="E110" s="5">
        <f t="shared" si="10"/>
        <v>96.703012521217431</v>
      </c>
      <c r="F110" s="6">
        <f t="shared" si="9"/>
        <v>48.336136363636363</v>
      </c>
      <c r="G110" s="4">
        <v>39</v>
      </c>
      <c r="H110" s="7">
        <v>244.807343910302</v>
      </c>
      <c r="I110" s="7">
        <v>234.26073215440499</v>
      </c>
      <c r="J110" s="4">
        <v>83727</v>
      </c>
      <c r="K110" s="4">
        <v>523600331</v>
      </c>
      <c r="L110" s="4">
        <v>6253.6616742508404</v>
      </c>
      <c r="M110" s="4">
        <v>114409</v>
      </c>
      <c r="N110" s="15">
        <v>0.39769792556762701</v>
      </c>
      <c r="O110" s="6">
        <f t="shared" si="11"/>
        <v>238.00015045454546</v>
      </c>
      <c r="P110" s="4" t="s">
        <v>23</v>
      </c>
      <c r="Q110" s="4" t="s">
        <v>24</v>
      </c>
      <c r="R110" s="5">
        <v>99.9903813783</v>
      </c>
      <c r="S110" s="6">
        <v>61.786312043099997</v>
      </c>
      <c r="T110" s="4" t="s">
        <v>24</v>
      </c>
      <c r="U110" s="4" t="s">
        <v>24</v>
      </c>
      <c r="V110" s="16" t="s">
        <v>24</v>
      </c>
    </row>
    <row r="111" spans="1:22" x14ac:dyDescent="0.2">
      <c r="A111" s="14">
        <v>4620</v>
      </c>
      <c r="B111" s="4" t="s">
        <v>27</v>
      </c>
      <c r="C111" s="4">
        <v>186816</v>
      </c>
      <c r="D111" s="4">
        <v>182936</v>
      </c>
      <c r="E111" s="5">
        <f t="shared" si="10"/>
        <v>97.923090099349096</v>
      </c>
      <c r="F111" s="6">
        <f t="shared" si="9"/>
        <v>42.458181818181821</v>
      </c>
      <c r="G111" s="4">
        <v>39</v>
      </c>
      <c r="H111" s="7">
        <v>246.78560808151499</v>
      </c>
      <c r="I111" s="7">
        <v>240.41032382909901</v>
      </c>
      <c r="J111" s="4">
        <v>46461</v>
      </c>
      <c r="K111" s="4">
        <v>278072877</v>
      </c>
      <c r="L111" s="4">
        <v>5985.0816168399297</v>
      </c>
      <c r="M111" s="4">
        <v>66239</v>
      </c>
      <c r="N111" s="15">
        <v>0.39799249172210699</v>
      </c>
      <c r="O111" s="6">
        <f t="shared" si="11"/>
        <v>126.39676227272727</v>
      </c>
      <c r="P111" s="4" t="s">
        <v>23</v>
      </c>
      <c r="Q111" s="4" t="s">
        <v>24</v>
      </c>
      <c r="R111" s="5">
        <v>99.9951902265</v>
      </c>
      <c r="S111" s="6">
        <v>54.123617123599999</v>
      </c>
      <c r="T111" s="4" t="s">
        <v>24</v>
      </c>
      <c r="U111" s="4" t="s">
        <v>24</v>
      </c>
      <c r="V111" s="16" t="s">
        <v>24</v>
      </c>
    </row>
    <row r="112" spans="1:22" x14ac:dyDescent="0.2">
      <c r="A112" s="14">
        <v>4628</v>
      </c>
      <c r="B112" s="4" t="s">
        <v>27</v>
      </c>
      <c r="C112" s="4">
        <v>345059</v>
      </c>
      <c r="D112" s="4">
        <v>336526</v>
      </c>
      <c r="E112" s="5">
        <f t="shared" si="10"/>
        <v>97.527089570189446</v>
      </c>
      <c r="F112" s="6">
        <f t="shared" si="9"/>
        <v>78.422499999999999</v>
      </c>
      <c r="G112" s="4">
        <v>43</v>
      </c>
      <c r="H112" s="7">
        <v>235.80085639742501</v>
      </c>
      <c r="I112" s="7">
        <v>237.48777509018601</v>
      </c>
      <c r="J112" s="4">
        <v>89591</v>
      </c>
      <c r="K112" s="4">
        <v>650864254</v>
      </c>
      <c r="L112" s="4">
        <v>7264.8397048810702</v>
      </c>
      <c r="M112" s="4">
        <v>72451</v>
      </c>
      <c r="N112" s="15">
        <v>0.39870321750640902</v>
      </c>
      <c r="O112" s="6">
        <f t="shared" si="11"/>
        <v>295.84738818181819</v>
      </c>
      <c r="P112" s="4">
        <v>14</v>
      </c>
      <c r="Q112" s="4">
        <v>14</v>
      </c>
      <c r="R112" s="5">
        <v>96.901452201599994</v>
      </c>
      <c r="S112" s="6">
        <v>99.898057088000002</v>
      </c>
      <c r="T112" s="4">
        <v>14</v>
      </c>
      <c r="U112" s="4">
        <v>14</v>
      </c>
      <c r="V112" s="16">
        <v>14</v>
      </c>
    </row>
    <row r="113" spans="1:22" x14ac:dyDescent="0.2">
      <c r="A113" s="14">
        <v>4659</v>
      </c>
      <c r="B113" s="4" t="s">
        <v>27</v>
      </c>
      <c r="C113" s="4">
        <v>500445</v>
      </c>
      <c r="D113" s="4">
        <v>486340</v>
      </c>
      <c r="E113" s="5">
        <f t="shared" si="10"/>
        <v>97.181508457472859</v>
      </c>
      <c r="F113" s="6">
        <f t="shared" si="9"/>
        <v>113.7375</v>
      </c>
      <c r="G113" s="4">
        <v>39</v>
      </c>
      <c r="H113" s="7">
        <v>235.372903729901</v>
      </c>
      <c r="I113" s="7">
        <v>236.78218941481299</v>
      </c>
      <c r="J113" s="4">
        <v>72621</v>
      </c>
      <c r="K113" s="4">
        <v>527779824</v>
      </c>
      <c r="L113" s="4">
        <v>7267.59234932044</v>
      </c>
      <c r="M113" s="4">
        <v>97824</v>
      </c>
      <c r="N113" s="15">
        <v>0.397954791784286</v>
      </c>
      <c r="O113" s="6">
        <f t="shared" si="11"/>
        <v>239.89992000000001</v>
      </c>
      <c r="P113" s="4" t="s">
        <v>37</v>
      </c>
      <c r="Q113" s="4" t="s">
        <v>38</v>
      </c>
      <c r="R113" s="5">
        <v>99.752714113400003</v>
      </c>
      <c r="S113" s="6">
        <v>111.00711743799999</v>
      </c>
      <c r="T113" s="4" t="s">
        <v>37</v>
      </c>
      <c r="U113" s="4" t="s">
        <v>37</v>
      </c>
      <c r="V113" s="16" t="s">
        <v>38</v>
      </c>
    </row>
    <row r="114" spans="1:22" x14ac:dyDescent="0.2">
      <c r="A114" s="14">
        <v>4660</v>
      </c>
      <c r="B114" s="4" t="s">
        <v>27</v>
      </c>
      <c r="C114" s="4">
        <v>527618</v>
      </c>
      <c r="D114" s="4">
        <v>517166</v>
      </c>
      <c r="E114" s="5">
        <f t="shared" si="10"/>
        <v>98.019021337406983</v>
      </c>
      <c r="F114" s="6">
        <f t="shared" si="9"/>
        <v>119.91318181818181</v>
      </c>
      <c r="G114" s="4">
        <v>40</v>
      </c>
      <c r="H114" s="7">
        <v>246.165144267025</v>
      </c>
      <c r="I114" s="7">
        <v>240.04741224287699</v>
      </c>
      <c r="J114" s="4">
        <v>87953</v>
      </c>
      <c r="K114" s="4">
        <v>785746418</v>
      </c>
      <c r="L114" s="4">
        <v>8933.7079803986198</v>
      </c>
      <c r="M114" s="4">
        <v>114109</v>
      </c>
      <c r="N114" s="15">
        <v>0.40129724144935602</v>
      </c>
      <c r="O114" s="6">
        <f t="shared" si="11"/>
        <v>357.15746272727273</v>
      </c>
      <c r="P114" s="4">
        <v>3</v>
      </c>
      <c r="Q114" s="4">
        <v>3</v>
      </c>
      <c r="R114" s="5">
        <v>99.956398517500006</v>
      </c>
      <c r="S114" s="6">
        <v>123.42280854800001</v>
      </c>
      <c r="T114" s="4">
        <v>3</v>
      </c>
      <c r="U114" s="4">
        <v>3</v>
      </c>
      <c r="V114" s="16">
        <v>3</v>
      </c>
    </row>
    <row r="115" spans="1:22" ht="13.7" customHeight="1" x14ac:dyDescent="0.2">
      <c r="A115" s="14">
        <v>4682</v>
      </c>
      <c r="B115" s="4" t="s">
        <v>27</v>
      </c>
      <c r="C115" s="4">
        <v>254234</v>
      </c>
      <c r="D115" s="4">
        <v>246268</v>
      </c>
      <c r="E115" s="5">
        <f t="shared" si="10"/>
        <v>96.866666142215436</v>
      </c>
      <c r="F115" s="6">
        <f t="shared" si="9"/>
        <v>57.780454545454546</v>
      </c>
      <c r="G115" s="4">
        <v>40</v>
      </c>
      <c r="H115" s="7">
        <v>233.70281157113399</v>
      </c>
      <c r="I115" s="7">
        <v>234.17143518443299</v>
      </c>
      <c r="J115" s="4">
        <v>60609</v>
      </c>
      <c r="K115" s="4">
        <v>321445153</v>
      </c>
      <c r="L115" s="4">
        <v>5303.5878004916804</v>
      </c>
      <c r="M115" s="4">
        <v>61660</v>
      </c>
      <c r="N115" s="15">
        <v>0.40001246333122298</v>
      </c>
      <c r="O115" s="6">
        <f t="shared" si="11"/>
        <v>146.11143318181817</v>
      </c>
      <c r="P115" s="4" t="s">
        <v>33</v>
      </c>
      <c r="Q115" s="4" t="s">
        <v>33</v>
      </c>
      <c r="R115" s="5">
        <v>99.981788381000001</v>
      </c>
      <c r="S115" s="6">
        <v>60.355573093700002</v>
      </c>
      <c r="T115" s="4" t="s">
        <v>33</v>
      </c>
      <c r="U115" s="4" t="s">
        <v>33</v>
      </c>
      <c r="V115" s="16" t="s">
        <v>33</v>
      </c>
    </row>
    <row r="116" spans="1:22" x14ac:dyDescent="0.2">
      <c r="A116" s="14">
        <v>4721</v>
      </c>
      <c r="B116" s="4" t="s">
        <v>27</v>
      </c>
      <c r="C116" s="4">
        <v>103690</v>
      </c>
      <c r="D116" s="4">
        <v>101779</v>
      </c>
      <c r="E116" s="5">
        <f t="shared" si="10"/>
        <v>98.15700646156813</v>
      </c>
      <c r="F116" s="6">
        <f t="shared" ref="F116:F121" si="12">C116*2*250/2200000</f>
        <v>23.565909090909091</v>
      </c>
      <c r="G116" s="4">
        <v>39</v>
      </c>
      <c r="H116" s="7">
        <v>243.827685475393</v>
      </c>
      <c r="I116" s="7">
        <v>240.36566482280199</v>
      </c>
      <c r="J116" s="4">
        <v>65090</v>
      </c>
      <c r="K116" s="4">
        <v>350496960</v>
      </c>
      <c r="L116" s="4">
        <v>5384.80503917652</v>
      </c>
      <c r="M116" s="4">
        <v>53817</v>
      </c>
      <c r="N116" s="15">
        <v>0.398017287254333</v>
      </c>
      <c r="O116" s="6">
        <f t="shared" si="11"/>
        <v>159.3168</v>
      </c>
      <c r="P116" s="4" t="s">
        <v>33</v>
      </c>
      <c r="Q116" s="4" t="s">
        <v>33</v>
      </c>
      <c r="R116" s="5">
        <v>98.543070478999994</v>
      </c>
      <c r="S116" s="6">
        <v>20.255983477099999</v>
      </c>
      <c r="T116" s="4" t="s">
        <v>33</v>
      </c>
      <c r="U116" s="4" t="s">
        <v>33</v>
      </c>
      <c r="V116" s="16" t="s">
        <v>33</v>
      </c>
    </row>
    <row r="117" spans="1:22" x14ac:dyDescent="0.2">
      <c r="A117" s="14">
        <v>4722</v>
      </c>
      <c r="B117" s="4" t="s">
        <v>27</v>
      </c>
      <c r="C117" s="4">
        <v>90860</v>
      </c>
      <c r="D117" s="4">
        <v>89576</v>
      </c>
      <c r="E117" s="5">
        <f t="shared" si="10"/>
        <v>98.586836891921635</v>
      </c>
      <c r="F117" s="6">
        <f t="shared" si="12"/>
        <v>20.65</v>
      </c>
      <c r="G117" s="4">
        <v>40</v>
      </c>
      <c r="H117" s="7">
        <v>246.100227739573</v>
      </c>
      <c r="I117" s="7">
        <v>243.02162409574001</v>
      </c>
      <c r="J117" s="4">
        <v>71310</v>
      </c>
      <c r="K117" s="4">
        <v>497319738</v>
      </c>
      <c r="L117" s="4">
        <v>6974.05326041228</v>
      </c>
      <c r="M117" s="4">
        <v>73811</v>
      </c>
      <c r="N117" s="15">
        <v>0.40133818984031699</v>
      </c>
      <c r="O117" s="6">
        <f t="shared" si="11"/>
        <v>226.05442636363637</v>
      </c>
      <c r="P117" s="4">
        <v>8</v>
      </c>
      <c r="Q117" s="4">
        <v>8</v>
      </c>
      <c r="R117" s="5">
        <v>98.475432927300005</v>
      </c>
      <c r="S117" s="6">
        <v>25.3193569771</v>
      </c>
      <c r="T117" s="4">
        <v>8</v>
      </c>
      <c r="U117" s="4">
        <v>8</v>
      </c>
      <c r="V117" s="16">
        <v>8</v>
      </c>
    </row>
    <row r="118" spans="1:22" x14ac:dyDescent="0.2">
      <c r="A118" s="14">
        <v>4723</v>
      </c>
      <c r="B118" s="4" t="s">
        <v>27</v>
      </c>
      <c r="C118" s="4">
        <v>520374</v>
      </c>
      <c r="D118" s="4">
        <v>506028</v>
      </c>
      <c r="E118" s="5">
        <f t="shared" si="10"/>
        <v>97.243136667089431</v>
      </c>
      <c r="F118" s="6">
        <f t="shared" si="12"/>
        <v>118.26681818181818</v>
      </c>
      <c r="G118" s="4">
        <v>39</v>
      </c>
      <c r="H118" s="7">
        <v>243.54973044969799</v>
      </c>
      <c r="I118" s="7">
        <v>237.57243472693199</v>
      </c>
      <c r="J118" s="4">
        <v>70171</v>
      </c>
      <c r="K118" s="4">
        <v>449719738</v>
      </c>
      <c r="L118" s="4">
        <v>6408.91163016061</v>
      </c>
      <c r="M118" s="4">
        <v>66056</v>
      </c>
      <c r="N118" s="15">
        <v>0.401003628969193</v>
      </c>
      <c r="O118" s="6">
        <f t="shared" si="11"/>
        <v>204.41806272727274</v>
      </c>
      <c r="P118" s="4">
        <v>3</v>
      </c>
      <c r="Q118" s="4">
        <v>3</v>
      </c>
      <c r="R118" s="5">
        <v>99.869195552600004</v>
      </c>
      <c r="S118" s="6">
        <v>118.178228621</v>
      </c>
      <c r="T118" s="4">
        <v>3</v>
      </c>
      <c r="U118" s="4">
        <v>3</v>
      </c>
      <c r="V118" s="16">
        <v>3</v>
      </c>
    </row>
    <row r="119" spans="1:22" x14ac:dyDescent="0.2">
      <c r="A119" s="14">
        <v>4769</v>
      </c>
      <c r="B119" s="4" t="s">
        <v>27</v>
      </c>
      <c r="C119" s="4">
        <v>416653</v>
      </c>
      <c r="D119" s="4">
        <v>410478</v>
      </c>
      <c r="E119" s="5">
        <f t="shared" si="10"/>
        <v>98.517951388805557</v>
      </c>
      <c r="F119" s="6">
        <f t="shared" si="12"/>
        <v>94.693863636363631</v>
      </c>
      <c r="G119" s="4">
        <v>40</v>
      </c>
      <c r="H119" s="7">
        <v>246.58296668761801</v>
      </c>
      <c r="I119" s="7">
        <v>242.710556960422</v>
      </c>
      <c r="J119" s="4">
        <v>105086</v>
      </c>
      <c r="K119" s="4">
        <v>609560485</v>
      </c>
      <c r="L119" s="4">
        <v>5800.5869954132804</v>
      </c>
      <c r="M119" s="4">
        <v>65245</v>
      </c>
      <c r="N119" s="15">
        <v>0.39993351697921797</v>
      </c>
      <c r="O119" s="6">
        <f t="shared" si="11"/>
        <v>277.07294772727272</v>
      </c>
      <c r="P119" s="4">
        <v>8</v>
      </c>
      <c r="Q119" s="4">
        <v>8</v>
      </c>
      <c r="R119" s="5">
        <v>99.991714309399995</v>
      </c>
      <c r="S119" s="6">
        <v>109.515578389</v>
      </c>
      <c r="T119" s="4">
        <v>8</v>
      </c>
      <c r="U119" s="4">
        <v>8</v>
      </c>
      <c r="V119" s="16">
        <v>8</v>
      </c>
    </row>
    <row r="120" spans="1:22" x14ac:dyDescent="0.2">
      <c r="A120" s="14">
        <v>4799</v>
      </c>
      <c r="B120" s="4" t="s">
        <v>27</v>
      </c>
      <c r="C120" s="4">
        <v>571746</v>
      </c>
      <c r="D120" s="4">
        <v>562987</v>
      </c>
      <c r="E120" s="5">
        <f t="shared" si="10"/>
        <v>98.468026011550577</v>
      </c>
      <c r="F120" s="6">
        <f t="shared" si="12"/>
        <v>129.94227272727272</v>
      </c>
      <c r="G120" s="4">
        <v>38</v>
      </c>
      <c r="H120" s="7">
        <v>244.70115473359101</v>
      </c>
      <c r="I120" s="7">
        <v>243.06714542254099</v>
      </c>
      <c r="J120" s="4">
        <v>66347</v>
      </c>
      <c r="K120" s="4">
        <v>434685489</v>
      </c>
      <c r="L120" s="4">
        <v>6551.6977255942202</v>
      </c>
      <c r="M120" s="4">
        <v>75430</v>
      </c>
      <c r="N120" s="15">
        <v>0.39624235033988903</v>
      </c>
      <c r="O120" s="6">
        <f t="shared" si="11"/>
        <v>197.58431318181817</v>
      </c>
      <c r="P120" s="4" t="s">
        <v>38</v>
      </c>
      <c r="Q120" s="4" t="s">
        <v>38</v>
      </c>
      <c r="R120" s="5">
        <v>99.993968636899993</v>
      </c>
      <c r="S120" s="6">
        <v>155.702334278</v>
      </c>
      <c r="T120" s="4" t="s">
        <v>38</v>
      </c>
      <c r="U120" s="4" t="s">
        <v>38</v>
      </c>
      <c r="V120" s="16" t="s">
        <v>38</v>
      </c>
    </row>
    <row r="121" spans="1:22" x14ac:dyDescent="0.2">
      <c r="A121" s="14">
        <v>4800</v>
      </c>
      <c r="B121" s="4" t="s">
        <v>27</v>
      </c>
      <c r="C121" s="4">
        <v>451958</v>
      </c>
      <c r="D121" s="4">
        <v>442406</v>
      </c>
      <c r="E121" s="5">
        <f t="shared" si="10"/>
        <v>97.886529279269311</v>
      </c>
      <c r="F121" s="6">
        <f t="shared" si="12"/>
        <v>102.71772727272727</v>
      </c>
      <c r="G121" s="4">
        <v>39</v>
      </c>
      <c r="H121" s="7">
        <v>246.14448719049901</v>
      </c>
      <c r="I121" s="7">
        <v>239.51363679516101</v>
      </c>
      <c r="J121" s="4">
        <v>77396</v>
      </c>
      <c r="K121" s="4">
        <v>450661818</v>
      </c>
      <c r="L121" s="4">
        <v>5822.8050286836497</v>
      </c>
      <c r="M121" s="4">
        <v>106658</v>
      </c>
      <c r="N121" s="15">
        <v>0.39737883210182201</v>
      </c>
      <c r="O121" s="6">
        <f t="shared" si="11"/>
        <v>204.84628090909092</v>
      </c>
      <c r="P121" s="4" t="s">
        <v>37</v>
      </c>
      <c r="Q121" s="4" t="s">
        <v>38</v>
      </c>
      <c r="R121" s="5">
        <v>99.855247285900006</v>
      </c>
      <c r="S121" s="6">
        <v>131.27327019399999</v>
      </c>
      <c r="T121" s="4" t="s">
        <v>37</v>
      </c>
      <c r="U121" s="4" t="s">
        <v>37</v>
      </c>
      <c r="V121" s="16" t="s">
        <v>38</v>
      </c>
    </row>
  </sheetData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 r:id="rId1"/>
  <headerFooter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8"/>
  <sheetViews>
    <sheetView zoomScale="85" zoomScaleNormal="85" workbookViewId="0">
      <selection activeCell="M3" sqref="M3"/>
    </sheetView>
  </sheetViews>
  <sheetFormatPr baseColWidth="10" defaultColWidth="10.85546875" defaultRowHeight="12.75" x14ac:dyDescent="0.2"/>
  <cols>
    <col min="1" max="1" width="24.7109375" customWidth="1"/>
    <col min="3" max="3" width="14.140625" customWidth="1"/>
    <col min="4" max="4" width="12.85546875" customWidth="1"/>
    <col min="5" max="5" width="10.42578125" customWidth="1"/>
    <col min="8" max="8" width="15" customWidth="1"/>
    <col min="9" max="9" width="11.7109375" customWidth="1"/>
    <col min="10" max="10" width="13.140625" customWidth="1"/>
  </cols>
  <sheetData>
    <row r="1" spans="1:13" x14ac:dyDescent="0.2">
      <c r="A1" t="s">
        <v>57</v>
      </c>
      <c r="B1" s="17"/>
      <c r="C1" s="3" t="s">
        <v>58</v>
      </c>
      <c r="D1" s="3"/>
      <c r="E1" s="3"/>
      <c r="F1" s="2" t="s">
        <v>59</v>
      </c>
      <c r="G1" s="2"/>
      <c r="H1" s="1" t="s">
        <v>60</v>
      </c>
      <c r="I1" s="1"/>
      <c r="J1" s="1"/>
      <c r="K1" s="1"/>
      <c r="M1">
        <v>3055</v>
      </c>
    </row>
    <row r="2" spans="1:13" x14ac:dyDescent="0.2">
      <c r="A2" t="s">
        <v>61</v>
      </c>
      <c r="B2" s="19"/>
      <c r="C2" s="1" t="s">
        <v>62</v>
      </c>
      <c r="D2" s="1"/>
      <c r="E2" s="1"/>
      <c r="F2" s="1" t="s">
        <v>62</v>
      </c>
      <c r="G2" s="1"/>
      <c r="H2" s="1" t="s">
        <v>62</v>
      </c>
      <c r="I2" s="1"/>
      <c r="J2" s="1" t="s">
        <v>63</v>
      </c>
      <c r="K2" s="1"/>
      <c r="M2">
        <v>4185</v>
      </c>
    </row>
    <row r="3" spans="1:13" x14ac:dyDescent="0.2">
      <c r="A3" s="20" t="s">
        <v>64</v>
      </c>
      <c r="B3" s="17" t="s">
        <v>65</v>
      </c>
      <c r="C3" s="17" t="s">
        <v>66</v>
      </c>
      <c r="D3" s="17" t="s">
        <v>67</v>
      </c>
      <c r="E3" s="17" t="s">
        <v>30</v>
      </c>
      <c r="F3" s="17" t="s">
        <v>66</v>
      </c>
      <c r="G3" s="17" t="s">
        <v>67</v>
      </c>
      <c r="H3" s="17" t="s">
        <v>66</v>
      </c>
      <c r="I3" s="17" t="s">
        <v>67</v>
      </c>
      <c r="J3" s="17" t="s">
        <v>66</v>
      </c>
      <c r="K3" s="17" t="s">
        <v>67</v>
      </c>
    </row>
    <row r="4" spans="1:13" x14ac:dyDescent="0.2">
      <c r="A4" s="21" t="s">
        <v>68</v>
      </c>
      <c r="B4" s="22">
        <v>17</v>
      </c>
      <c r="C4" s="23">
        <v>17</v>
      </c>
      <c r="D4" s="22"/>
      <c r="E4" s="24"/>
      <c r="F4" s="23">
        <v>17</v>
      </c>
      <c r="G4" s="22"/>
      <c r="H4" s="23">
        <v>17</v>
      </c>
      <c r="I4" s="22"/>
      <c r="J4" s="23">
        <v>17</v>
      </c>
      <c r="K4" s="18"/>
    </row>
    <row r="5" spans="1:13" x14ac:dyDescent="0.2">
      <c r="A5" s="21">
        <v>14</v>
      </c>
      <c r="B5" s="22">
        <v>10</v>
      </c>
      <c r="C5" s="23">
        <v>10</v>
      </c>
      <c r="D5" s="22"/>
      <c r="E5" s="24"/>
      <c r="F5" s="23">
        <v>10</v>
      </c>
      <c r="G5" s="22"/>
      <c r="H5" s="23">
        <v>10</v>
      </c>
      <c r="I5" s="22"/>
      <c r="J5" s="23">
        <v>10</v>
      </c>
      <c r="K5" s="18"/>
    </row>
    <row r="6" spans="1:13" x14ac:dyDescent="0.2">
      <c r="A6" s="21" t="s">
        <v>69</v>
      </c>
      <c r="B6" s="22">
        <v>8</v>
      </c>
      <c r="C6" s="23">
        <v>8</v>
      </c>
      <c r="D6" s="22"/>
      <c r="E6" s="24"/>
      <c r="F6" s="23">
        <v>8</v>
      </c>
      <c r="G6" s="22"/>
      <c r="H6" s="23">
        <v>8</v>
      </c>
      <c r="I6" s="22"/>
      <c r="J6" s="23">
        <v>8</v>
      </c>
      <c r="K6" s="18"/>
    </row>
    <row r="7" spans="1:13" x14ac:dyDescent="0.2">
      <c r="A7" s="25" t="s">
        <v>37</v>
      </c>
      <c r="B7" s="26">
        <v>5</v>
      </c>
      <c r="C7" s="26">
        <v>1</v>
      </c>
      <c r="D7" s="26">
        <v>4</v>
      </c>
      <c r="E7" s="26"/>
      <c r="F7" s="26">
        <v>5</v>
      </c>
      <c r="G7" s="26">
        <v>0</v>
      </c>
      <c r="H7" s="26">
        <v>5</v>
      </c>
      <c r="I7" s="26">
        <v>0</v>
      </c>
      <c r="J7" s="26">
        <v>0</v>
      </c>
      <c r="K7" s="26">
        <v>5</v>
      </c>
    </row>
    <row r="8" spans="1:13" x14ac:dyDescent="0.2">
      <c r="A8" s="25" t="s">
        <v>38</v>
      </c>
      <c r="B8" s="26">
        <v>3</v>
      </c>
      <c r="C8" s="26">
        <v>3</v>
      </c>
      <c r="D8" s="26"/>
      <c r="E8" s="27"/>
      <c r="F8" s="26">
        <v>3</v>
      </c>
      <c r="G8" s="26"/>
      <c r="H8" s="26">
        <v>3</v>
      </c>
      <c r="I8" s="26"/>
      <c r="J8" s="26">
        <v>3</v>
      </c>
      <c r="K8" s="26"/>
    </row>
    <row r="9" spans="1:13" x14ac:dyDescent="0.2">
      <c r="A9" s="21">
        <v>1</v>
      </c>
      <c r="B9" s="22">
        <v>7</v>
      </c>
      <c r="C9" s="23">
        <v>5</v>
      </c>
      <c r="D9" s="22"/>
      <c r="E9" s="18">
        <v>2</v>
      </c>
      <c r="F9" s="23">
        <v>7</v>
      </c>
      <c r="G9" s="22"/>
      <c r="H9" s="23">
        <v>7</v>
      </c>
      <c r="I9" s="22"/>
      <c r="J9" s="23">
        <v>7</v>
      </c>
      <c r="K9" s="18"/>
    </row>
    <row r="10" spans="1:13" x14ac:dyDescent="0.2">
      <c r="A10" s="21">
        <v>3</v>
      </c>
      <c r="B10" s="22">
        <v>7</v>
      </c>
      <c r="C10" s="23">
        <v>7</v>
      </c>
      <c r="D10" s="22"/>
      <c r="E10" s="18"/>
      <c r="F10" s="23">
        <v>7</v>
      </c>
      <c r="G10" s="22"/>
      <c r="H10" s="23">
        <v>7</v>
      </c>
      <c r="I10" s="22"/>
      <c r="J10" s="23">
        <v>7</v>
      </c>
      <c r="K10" s="18"/>
    </row>
    <row r="11" spans="1:13" x14ac:dyDescent="0.2">
      <c r="A11" s="21">
        <v>8</v>
      </c>
      <c r="B11" s="22">
        <v>7</v>
      </c>
      <c r="C11" s="23">
        <v>7</v>
      </c>
      <c r="D11" s="22"/>
      <c r="E11" s="18"/>
      <c r="F11" s="23">
        <v>7</v>
      </c>
      <c r="G11" s="22"/>
      <c r="H11" s="23">
        <v>7</v>
      </c>
      <c r="I11" s="22"/>
      <c r="J11" s="23">
        <v>7</v>
      </c>
      <c r="K11" s="18"/>
    </row>
    <row r="12" spans="1:13" x14ac:dyDescent="0.2">
      <c r="A12" s="21" t="s">
        <v>44</v>
      </c>
      <c r="B12" s="22">
        <v>6</v>
      </c>
      <c r="C12" s="23">
        <v>6</v>
      </c>
      <c r="D12" s="22"/>
      <c r="E12" s="18"/>
      <c r="F12" s="23">
        <v>6</v>
      </c>
      <c r="G12" s="22"/>
      <c r="H12" s="23">
        <v>6</v>
      </c>
      <c r="I12" s="22"/>
      <c r="J12" s="23">
        <v>6</v>
      </c>
      <c r="K12" s="18"/>
    </row>
    <row r="13" spans="1:13" x14ac:dyDescent="0.2">
      <c r="A13" s="21" t="s">
        <v>33</v>
      </c>
      <c r="B13" s="22">
        <v>6</v>
      </c>
      <c r="C13" s="23">
        <v>6</v>
      </c>
      <c r="D13" s="22"/>
      <c r="E13" s="18"/>
      <c r="F13" s="23">
        <v>6</v>
      </c>
      <c r="G13" s="22"/>
      <c r="H13" s="23">
        <v>6</v>
      </c>
      <c r="I13" s="22"/>
      <c r="J13" s="23">
        <v>6</v>
      </c>
      <c r="K13" s="18"/>
    </row>
    <row r="14" spans="1:13" x14ac:dyDescent="0.2">
      <c r="A14" s="21" t="s">
        <v>25</v>
      </c>
      <c r="B14" s="22">
        <v>5</v>
      </c>
      <c r="C14" s="23">
        <v>5</v>
      </c>
      <c r="D14" s="22"/>
      <c r="E14" s="18"/>
      <c r="F14" s="23">
        <v>5</v>
      </c>
      <c r="G14" s="22"/>
      <c r="H14" s="23">
        <v>5</v>
      </c>
      <c r="I14" s="22"/>
      <c r="J14" s="23">
        <v>5</v>
      </c>
      <c r="K14" s="18"/>
    </row>
    <row r="15" spans="1:13" x14ac:dyDescent="0.2">
      <c r="A15" s="21" t="s">
        <v>36</v>
      </c>
      <c r="B15" s="22">
        <v>5</v>
      </c>
      <c r="C15" s="23">
        <v>5</v>
      </c>
      <c r="D15" s="22"/>
      <c r="E15" s="18"/>
      <c r="F15" s="23">
        <v>5</v>
      </c>
      <c r="G15" s="22"/>
      <c r="H15" s="23">
        <v>5</v>
      </c>
      <c r="I15" s="22"/>
      <c r="J15" s="23">
        <v>5</v>
      </c>
      <c r="K15" s="18"/>
    </row>
    <row r="16" spans="1:13" x14ac:dyDescent="0.2">
      <c r="A16" s="21" t="s">
        <v>51</v>
      </c>
      <c r="B16" s="22">
        <v>4</v>
      </c>
      <c r="C16" s="23">
        <v>4</v>
      </c>
      <c r="D16" s="22"/>
      <c r="E16" s="18"/>
      <c r="F16" s="23">
        <v>4</v>
      </c>
      <c r="G16" s="22"/>
      <c r="H16" s="23">
        <v>4</v>
      </c>
      <c r="I16" s="22"/>
      <c r="J16" s="23">
        <v>4</v>
      </c>
      <c r="K16" s="18"/>
    </row>
    <row r="17" spans="1:11" x14ac:dyDescent="0.2">
      <c r="A17" s="21" t="s">
        <v>52</v>
      </c>
      <c r="B17" s="22">
        <v>4</v>
      </c>
      <c r="C17" s="23">
        <v>4</v>
      </c>
      <c r="D17" s="22"/>
      <c r="E17" s="18"/>
      <c r="F17" s="23">
        <v>4</v>
      </c>
      <c r="G17" s="22"/>
      <c r="H17" s="23">
        <v>4</v>
      </c>
      <c r="I17" s="22"/>
      <c r="J17" s="23">
        <v>4</v>
      </c>
      <c r="K17" s="18"/>
    </row>
    <row r="18" spans="1:11" x14ac:dyDescent="0.2">
      <c r="A18" s="21" t="s">
        <v>31</v>
      </c>
      <c r="B18" s="22">
        <v>4</v>
      </c>
      <c r="C18" s="23">
        <v>4</v>
      </c>
      <c r="D18" s="22"/>
      <c r="E18" s="18"/>
      <c r="F18" s="23">
        <v>3</v>
      </c>
      <c r="G18" s="22" t="s">
        <v>70</v>
      </c>
      <c r="H18" s="23">
        <v>4</v>
      </c>
      <c r="I18" s="22"/>
      <c r="J18" s="23">
        <v>4</v>
      </c>
      <c r="K18" s="18"/>
    </row>
    <row r="19" spans="1:11" x14ac:dyDescent="0.2">
      <c r="A19" s="21">
        <v>38</v>
      </c>
      <c r="B19" s="22">
        <v>4</v>
      </c>
      <c r="C19" s="23">
        <v>3</v>
      </c>
      <c r="D19" s="22"/>
      <c r="E19" s="18">
        <v>1</v>
      </c>
      <c r="F19" s="23">
        <v>4</v>
      </c>
      <c r="G19" s="22"/>
      <c r="H19" s="23">
        <v>4</v>
      </c>
      <c r="I19" s="22"/>
      <c r="J19" s="23">
        <v>4</v>
      </c>
      <c r="K19" s="18"/>
    </row>
    <row r="20" spans="1:11" x14ac:dyDescent="0.2">
      <c r="A20" s="28" t="s">
        <v>28</v>
      </c>
      <c r="B20" s="29">
        <v>3</v>
      </c>
      <c r="C20" s="29">
        <v>0</v>
      </c>
      <c r="D20" s="29">
        <v>3</v>
      </c>
      <c r="E20" s="29"/>
      <c r="F20" s="29">
        <v>2</v>
      </c>
      <c r="G20" s="29">
        <v>1</v>
      </c>
      <c r="H20" s="29">
        <v>2</v>
      </c>
      <c r="I20" s="29">
        <v>1</v>
      </c>
      <c r="J20" s="29"/>
      <c r="K20" s="29">
        <v>3</v>
      </c>
    </row>
    <row r="21" spans="1:11" x14ac:dyDescent="0.2">
      <c r="A21" s="21" t="s">
        <v>40</v>
      </c>
      <c r="B21" s="22">
        <v>3</v>
      </c>
      <c r="C21" s="23">
        <v>3</v>
      </c>
      <c r="D21" s="22"/>
      <c r="E21" s="18"/>
      <c r="F21" s="23">
        <v>3</v>
      </c>
      <c r="G21" s="22"/>
      <c r="H21" s="23">
        <v>3</v>
      </c>
      <c r="I21" s="22"/>
      <c r="J21" s="23">
        <v>3</v>
      </c>
      <c r="K21" s="18"/>
    </row>
    <row r="22" spans="1:11" x14ac:dyDescent="0.2">
      <c r="A22" s="21" t="s">
        <v>71</v>
      </c>
      <c r="B22" s="22">
        <v>2</v>
      </c>
      <c r="C22" s="23">
        <v>2</v>
      </c>
      <c r="D22" s="22"/>
      <c r="E22" s="18"/>
      <c r="F22" s="23">
        <v>2</v>
      </c>
      <c r="G22" s="22"/>
      <c r="H22" s="23">
        <v>2</v>
      </c>
      <c r="I22" s="22"/>
      <c r="J22" s="23">
        <v>2</v>
      </c>
      <c r="K22" s="18"/>
    </row>
    <row r="23" spans="1:11" x14ac:dyDescent="0.2">
      <c r="A23" s="25" t="s">
        <v>55</v>
      </c>
      <c r="B23" s="26">
        <v>2</v>
      </c>
      <c r="C23" s="26">
        <v>2</v>
      </c>
      <c r="D23" s="26"/>
      <c r="E23" s="26"/>
      <c r="F23" s="26">
        <v>1</v>
      </c>
      <c r="G23" s="26">
        <v>1</v>
      </c>
      <c r="H23" s="26">
        <v>1</v>
      </c>
      <c r="I23" s="26">
        <v>1</v>
      </c>
      <c r="J23" s="26"/>
      <c r="K23" s="26">
        <v>2</v>
      </c>
    </row>
    <row r="24" spans="1:11" x14ac:dyDescent="0.2">
      <c r="A24" s="28" t="s">
        <v>49</v>
      </c>
      <c r="B24" s="29">
        <v>2</v>
      </c>
      <c r="C24" s="29">
        <v>2</v>
      </c>
      <c r="D24" s="29"/>
      <c r="E24" s="29"/>
      <c r="F24" s="29">
        <v>2</v>
      </c>
      <c r="G24" s="29"/>
      <c r="H24" s="29">
        <v>2</v>
      </c>
      <c r="I24" s="29"/>
      <c r="J24" s="29"/>
      <c r="K24" s="29">
        <v>2</v>
      </c>
    </row>
    <row r="25" spans="1:11" x14ac:dyDescent="0.2">
      <c r="A25" s="28" t="s">
        <v>34</v>
      </c>
      <c r="B25" s="29">
        <v>2</v>
      </c>
      <c r="C25" s="29">
        <v>2</v>
      </c>
      <c r="D25" s="29"/>
      <c r="E25" s="29"/>
      <c r="F25" s="29">
        <v>2</v>
      </c>
      <c r="G25" s="29"/>
      <c r="H25" s="29">
        <v>2</v>
      </c>
      <c r="I25" s="29"/>
      <c r="J25" s="29"/>
      <c r="K25" s="29">
        <v>2</v>
      </c>
    </row>
    <row r="26" spans="1:11" x14ac:dyDescent="0.2">
      <c r="A26" s="21" t="s">
        <v>39</v>
      </c>
      <c r="B26" s="22">
        <v>2</v>
      </c>
      <c r="C26" s="23">
        <v>2</v>
      </c>
      <c r="D26" s="22"/>
      <c r="E26" s="18"/>
      <c r="F26" s="23">
        <v>2</v>
      </c>
      <c r="G26" s="22"/>
      <c r="H26" s="23">
        <v>2</v>
      </c>
      <c r="I26" s="22"/>
      <c r="J26" s="23">
        <v>2</v>
      </c>
      <c r="K26" s="18"/>
    </row>
    <row r="27" spans="1:11" x14ac:dyDescent="0.2">
      <c r="A27" s="21" t="s">
        <v>42</v>
      </c>
      <c r="B27" s="22">
        <v>2</v>
      </c>
      <c r="C27" s="23">
        <v>2</v>
      </c>
      <c r="D27" s="22"/>
      <c r="E27" s="18"/>
      <c r="F27" s="23">
        <v>2</v>
      </c>
      <c r="G27" s="22"/>
      <c r="H27" s="23">
        <v>2</v>
      </c>
      <c r="I27" s="22"/>
      <c r="J27" s="23">
        <v>2</v>
      </c>
      <c r="K27" s="18"/>
    </row>
    <row r="28" spans="1:11" x14ac:dyDescent="0.2">
      <c r="A28" s="21">
        <v>27</v>
      </c>
      <c r="B28" s="22">
        <v>2</v>
      </c>
      <c r="C28" s="23">
        <v>2</v>
      </c>
      <c r="D28" s="22"/>
      <c r="E28" s="18"/>
      <c r="F28" s="23">
        <v>2</v>
      </c>
      <c r="G28" s="22"/>
      <c r="H28" s="23">
        <v>2</v>
      </c>
      <c r="I28" s="22"/>
      <c r="J28" s="23">
        <v>2</v>
      </c>
      <c r="K28" s="18"/>
    </row>
    <row r="29" spans="1:11" x14ac:dyDescent="0.2">
      <c r="A29" s="21">
        <v>4</v>
      </c>
      <c r="B29" s="22">
        <v>1</v>
      </c>
      <c r="C29" s="23">
        <v>1</v>
      </c>
      <c r="D29" s="22"/>
      <c r="E29" s="18"/>
      <c r="F29" s="23">
        <v>1</v>
      </c>
      <c r="G29" s="22"/>
      <c r="H29" s="23">
        <v>1</v>
      </c>
      <c r="I29" s="22"/>
      <c r="J29" s="23">
        <v>1</v>
      </c>
      <c r="K29" s="18"/>
    </row>
    <row r="30" spans="1:11" x14ac:dyDescent="0.2">
      <c r="A30" s="28" t="s">
        <v>45</v>
      </c>
      <c r="B30" s="29">
        <v>1</v>
      </c>
      <c r="C30" s="29">
        <v>1</v>
      </c>
      <c r="D30" s="29"/>
      <c r="E30" s="29"/>
      <c r="F30" s="29">
        <v>1</v>
      </c>
      <c r="G30" s="29"/>
      <c r="H30" s="29">
        <v>1</v>
      </c>
      <c r="I30" s="29"/>
      <c r="J30" s="29"/>
      <c r="K30" s="29">
        <v>1</v>
      </c>
    </row>
    <row r="31" spans="1:11" x14ac:dyDescent="0.2">
      <c r="A31" s="30" t="s">
        <v>72</v>
      </c>
      <c r="B31" s="18">
        <v>1</v>
      </c>
      <c r="C31" s="23">
        <v>1</v>
      </c>
      <c r="D31" s="22"/>
      <c r="E31" s="18"/>
      <c r="F31" s="23">
        <v>1</v>
      </c>
      <c r="G31" s="22"/>
      <c r="H31" s="23">
        <v>1</v>
      </c>
      <c r="I31" s="22"/>
      <c r="J31" s="23">
        <v>1</v>
      </c>
      <c r="K31" s="18"/>
    </row>
    <row r="32" spans="1:11" x14ac:dyDescent="0.2">
      <c r="A32" s="28" t="s">
        <v>47</v>
      </c>
      <c r="B32" s="29">
        <v>1</v>
      </c>
      <c r="C32" s="29"/>
      <c r="D32" s="29">
        <v>1</v>
      </c>
      <c r="E32" s="29"/>
      <c r="F32" s="29">
        <v>1</v>
      </c>
      <c r="G32" s="29"/>
      <c r="H32" s="29">
        <v>1</v>
      </c>
      <c r="I32" s="29"/>
      <c r="J32" s="29"/>
      <c r="K32" s="29">
        <v>1</v>
      </c>
    </row>
    <row r="33" spans="1:11" x14ac:dyDescent="0.2">
      <c r="A33" s="31">
        <v>13</v>
      </c>
      <c r="B33" s="22">
        <v>1</v>
      </c>
      <c r="C33" s="23">
        <v>1</v>
      </c>
      <c r="D33" s="18"/>
      <c r="E33" s="18"/>
      <c r="F33" s="23">
        <v>1</v>
      </c>
      <c r="G33" s="22"/>
      <c r="H33" s="23">
        <v>1</v>
      </c>
      <c r="I33" s="22"/>
      <c r="J33" s="23">
        <v>1</v>
      </c>
      <c r="K33" s="18"/>
    </row>
    <row r="34" spans="1:11" x14ac:dyDescent="0.2">
      <c r="A34" s="28">
        <v>29</v>
      </c>
      <c r="B34" s="29">
        <v>1</v>
      </c>
      <c r="C34" s="29"/>
      <c r="D34" s="29" t="s">
        <v>73</v>
      </c>
      <c r="E34" s="29"/>
      <c r="F34" s="29"/>
      <c r="G34" s="29">
        <v>1</v>
      </c>
      <c r="H34" s="29"/>
      <c r="I34" s="29">
        <v>1</v>
      </c>
      <c r="J34" s="29"/>
      <c r="K34" s="29">
        <v>1</v>
      </c>
    </row>
    <row r="35" spans="1:11" x14ac:dyDescent="0.2">
      <c r="A35" s="21" t="s">
        <v>43</v>
      </c>
      <c r="B35" s="22">
        <v>1</v>
      </c>
      <c r="C35" s="23">
        <v>1</v>
      </c>
      <c r="D35" s="18"/>
      <c r="E35" s="18"/>
      <c r="F35" s="23">
        <v>1</v>
      </c>
      <c r="G35" s="22"/>
      <c r="H35" s="23">
        <v>1</v>
      </c>
      <c r="I35" s="22"/>
      <c r="J35" s="23">
        <v>1</v>
      </c>
      <c r="K35" s="18"/>
    </row>
    <row r="36" spans="1:11" x14ac:dyDescent="0.2">
      <c r="A36" s="18" t="s">
        <v>74</v>
      </c>
      <c r="B36" s="18">
        <f t="shared" ref="B36:K36" si="0">SUM(B4:B6,B9:B22,B24:B35)</f>
        <v>119</v>
      </c>
      <c r="C36" s="23">
        <f t="shared" si="0"/>
        <v>111</v>
      </c>
      <c r="D36" s="18">
        <f t="shared" si="0"/>
        <v>4</v>
      </c>
      <c r="E36" s="18">
        <f t="shared" si="0"/>
        <v>3</v>
      </c>
      <c r="F36" s="23">
        <f t="shared" si="0"/>
        <v>116</v>
      </c>
      <c r="G36" s="18">
        <f t="shared" si="0"/>
        <v>2</v>
      </c>
      <c r="H36" s="23">
        <f t="shared" si="0"/>
        <v>117</v>
      </c>
      <c r="I36" s="18">
        <f t="shared" si="0"/>
        <v>2</v>
      </c>
      <c r="J36" s="23">
        <f t="shared" si="0"/>
        <v>109</v>
      </c>
      <c r="K36" s="18">
        <f t="shared" si="0"/>
        <v>10</v>
      </c>
    </row>
    <row r="37" spans="1:11" x14ac:dyDescent="0.2">
      <c r="C37" t="s">
        <v>75</v>
      </c>
      <c r="F37" t="s">
        <v>76</v>
      </c>
      <c r="H37" t="s">
        <v>77</v>
      </c>
      <c r="J37" t="s">
        <v>78</v>
      </c>
    </row>
    <row r="38" spans="1:11" x14ac:dyDescent="0.2">
      <c r="B38" t="s">
        <v>79</v>
      </c>
    </row>
  </sheetData>
  <mergeCells count="7">
    <mergeCell ref="C1:E1"/>
    <mergeCell ref="F1:G1"/>
    <mergeCell ref="H1:K1"/>
    <mergeCell ref="C2:E2"/>
    <mergeCell ref="F2:G2"/>
    <mergeCell ref="H2:I2"/>
    <mergeCell ref="J2:K2"/>
  </mergeCells>
  <pageMargins left="0.7" right="0.7" top="0.75" bottom="0.75" header="0.51180555555555496" footer="0.51180555555555496"/>
  <pageSetup paperSize="9" firstPageNumber="0" orientation="portrait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397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number_seqs</vt:lpstr>
      <vt:lpstr>Hoja1</vt:lpstr>
      <vt:lpstr>Hoja1!_FilterDatabase</vt:lpstr>
      <vt:lpstr>number_seqs!_FilterDatabase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Desiree Henares Bonilla</dc:creator>
  <dc:description/>
  <cp:lastModifiedBy>Desirée Henares Bonilla</cp:lastModifiedBy>
  <cp:revision>58</cp:revision>
  <dcterms:created xsi:type="dcterms:W3CDTF">2022-05-12T10:47:03Z</dcterms:created>
  <dcterms:modified xsi:type="dcterms:W3CDTF">2023-09-08T07:40:52Z</dcterms:modified>
  <dc:language>en-GB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